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880" windowHeight="6165" activeTab="1"/>
  </bookViews>
  <sheets>
    <sheet name="Introduction" sheetId="7" r:id="rId1"/>
    <sheet name="Agile Readiness Checker" sheetId="6" r:id="rId2"/>
    <sheet name="Sheet2" sheetId="9" r:id="rId3"/>
  </sheets>
  <definedNames>
    <definedName name="_xlnm.Print_Area" localSheetId="1">'Agile Readiness Checker'!$A$1:$G$61</definedName>
    <definedName name="_xlnm.Print_Area" localSheetId="0">Introduction!$A$1:$I$45</definedName>
  </definedNames>
  <calcPr calcId="144525"/>
</workbook>
</file>

<file path=xl/calcChain.xml><?xml version="1.0" encoding="utf-8"?>
<calcChain xmlns="http://schemas.openxmlformats.org/spreadsheetml/2006/main">
  <c r="G53" i="6" l="1"/>
  <c r="G60" i="6"/>
  <c r="G58" i="6"/>
  <c r="G56" i="6"/>
  <c r="G49" i="6"/>
  <c r="G45" i="6"/>
  <c r="G42" i="6"/>
  <c r="G38" i="6"/>
  <c r="G36" i="6"/>
  <c r="G34" i="6"/>
  <c r="G31" i="6"/>
  <c r="G29" i="6"/>
  <c r="G26" i="6"/>
  <c r="G24" i="6"/>
  <c r="G22" i="6"/>
  <c r="G19" i="6"/>
  <c r="G16" i="6"/>
  <c r="G12" i="6"/>
  <c r="H10" i="6" s="1"/>
  <c r="H21" i="6" l="1"/>
  <c r="H51" i="6"/>
  <c r="H47" i="6"/>
  <c r="H40" i="6" l="1"/>
  <c r="H33" i="6"/>
  <c r="H28" i="6"/>
  <c r="H14" i="6"/>
  <c r="H55" i="6"/>
  <c r="B2" i="9" l="1"/>
  <c r="B3" i="9"/>
  <c r="B3" i="6"/>
  <c r="B4" i="6"/>
  <c r="B4" i="9"/>
</calcChain>
</file>

<file path=xl/sharedStrings.xml><?xml version="1.0" encoding="utf-8"?>
<sst xmlns="http://schemas.openxmlformats.org/spreadsheetml/2006/main" count="93" uniqueCount="93">
  <si>
    <t>Requirements</t>
  </si>
  <si>
    <t>Contractural design</t>
  </si>
  <si>
    <t>Method knowhow</t>
  </si>
  <si>
    <t>Development landscape</t>
  </si>
  <si>
    <t>Team distribution</t>
  </si>
  <si>
    <t>Time</t>
  </si>
  <si>
    <t>Team Size</t>
  </si>
  <si>
    <t>Agile Readiness Assessment</t>
  </si>
  <si>
    <t>Company Culture</t>
  </si>
  <si>
    <t>Based on the varying degree of each indicator one of the following consequences can be derived:</t>
  </si>
  <si>
    <t>Type of software deliverable</t>
  </si>
  <si>
    <t xml:space="preserve">• High temporal dispersion.  
   (no overlapping work hours)
</t>
  </si>
  <si>
    <t xml:space="preserve">• The project underlies a high 
   spatial distribution. 
</t>
  </si>
  <si>
    <t xml:space="preserve">• The team members are   
   working together at one 
   location.
</t>
  </si>
  <si>
    <t xml:space="preserve">• Project has more than two 
   Scrum teams. 
</t>
  </si>
  <si>
    <t xml:space="preserve">• No temporal dispersion.
</t>
  </si>
  <si>
    <t>• Requirements sustainable.
• No changes of scope 
   foreseenable during project.</t>
  </si>
  <si>
    <t>• Volatility of requirments is 
   high.</t>
  </si>
  <si>
    <t xml:space="preserve">• Incremental development of 
   the product is possible.
</t>
  </si>
  <si>
    <t xml:space="preserve">• Incremental development of 
   the product is not possible.
</t>
  </si>
  <si>
    <t xml:space="preserve">• Need to produce entire 
   product before release is  
   possible.
• Release windows are 
   restricted.
</t>
  </si>
  <si>
    <t xml:space="preserve">• The team members have no 
   experienced with agile 
   methodology.
</t>
  </si>
  <si>
    <t xml:space="preserve">• The team members have 
   already experience with the  
   usage of agile methods.
</t>
  </si>
  <si>
    <t>• Agile training will be provided 
   within the project organization</t>
  </si>
  <si>
    <t xml:space="preserve">• It is no agile training 
   available for the project 
   organization.
</t>
  </si>
  <si>
    <t xml:space="preserve">• The team members do not 
   know each other.
• Initial team setup.
</t>
  </si>
  <si>
    <t xml:space="preserve">• Brownfield system.
</t>
  </si>
  <si>
    <t xml:space="preserve">• Greenfield system.
</t>
  </si>
  <si>
    <t xml:space="preserve">• The team members of the 
   project worked already 
   together.
</t>
  </si>
  <si>
    <t xml:space="preserve">• Customer demand for an 
   tradional fix price contract.
</t>
  </si>
  <si>
    <t xml:space="preserve">• Solution is characterised as 
   improvement respectively as 
   implementation of existing 
   solution from scratch.
</t>
  </si>
  <si>
    <t xml:space="preserve">• No appropriate tooling for 
   strong collaboration and 
   communication available.
</t>
  </si>
  <si>
    <t>• Management does not support
   agile framework.
• Rigid corporate culture.</t>
  </si>
  <si>
    <t xml:space="preserve">• Existence of strong 
   bureaucracy &amp; approval chains 
   for decisions.
• Scrum team is not empowered 
   to make decision. 
</t>
  </si>
  <si>
    <t xml:space="preserve">• Agile contracts forms 
   applicable within 
   organization. (e.g. not 
   complete  predefined scope 
   in contract) 
</t>
  </si>
  <si>
    <t xml:space="preserve">• Solution is characterised as 
   invention.
</t>
  </si>
  <si>
    <t>• Requirements are hard to 
   define.</t>
  </si>
  <si>
    <t>Example Assessment</t>
  </si>
  <si>
    <t>1. Purpose:</t>
  </si>
  <si>
    <t>2. General Instructions:</t>
  </si>
  <si>
    <t>Judgment</t>
  </si>
  <si>
    <r>
      <t xml:space="preserve">• Status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</si>
  <si>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• Status </t>
    </r>
    <r>
      <rPr>
        <sz val="11"/>
        <color rgb="FFFFFF99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>:</t>
    </r>
  </si>
  <si>
    <r>
      <t xml:space="preserve">• Status </t>
    </r>
    <r>
      <rPr>
        <sz val="11"/>
        <color theme="6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: </t>
    </r>
  </si>
  <si>
    <t>It makes no sense, respectively there are restriction which prevent the application of agile methodologies for the criteria.</t>
  </si>
  <si>
    <t xml:space="preserve">The project situation for a criteria is not appropriate for comprehensive agile methodology yet, but it is possible to make use of mitigations to overcome the issues. </t>
  </si>
  <si>
    <t>The project situation for a criteria is suitable for agile methodology.</t>
  </si>
  <si>
    <t xml:space="preserve">Agile Readiness Checker </t>
  </si>
  <si>
    <t>powered by Jenny Wetzig, IBM Deutschland GmbH</t>
  </si>
  <si>
    <t xml:space="preserve">The following process depicts the mentioned procedure for the decision about a delivery model for a project. </t>
  </si>
  <si>
    <t xml:space="preserve">There is no black and white decision when exactly a project is agile. For sure it is barely possible to have a 100 percent agile project. But in order to setup a successful agile project a clear structured kernel of agility approaches like iterative development, team spirit and integration cycles are essential. </t>
  </si>
  <si>
    <t>Regardless of the extent of prerequisites for the application of agile methodology, the framework has to be tailored for each specific organization for a successful application of agile approaches in a project. For criteria in status yellow, mitigations have to be applied in order to ensure a beneficial use of the agile methodology. Starting points for mitigations can be found in the corresponding Masterthesis.</t>
  </si>
  <si>
    <t xml:space="preserve">The Agile Readiness Checker was created as part of the Masterthesis: "APPLICATION OF AGILE SOFTWARE DEVELOPMENT METHODS IN SAP IMPLEMENTATION PROJECTS WITH GLOBALLY DISTRIBUTED TEAMS". (30.06.2014)
The Masterthesis contains a detailed description of nine criteria for the application of agile software development methods for SAP implementation projects with globally distributed teams. On the basis of these criteria the author creates a model to assess to which extent a project of this form is ready to implement agile methodology. </t>
  </si>
  <si>
    <t xml:space="preserve">In case the overall status contradicts the application of agile the usage of a hybrid (mixture of agile and traditional practices), parallel (according to topic agile or traditional delivery) or traditional delivery models methodology should be considered. </t>
  </si>
  <si>
    <t>In order to evaluate the degree of prerequisites for agility, each criteria will be approached with different indicators. (see sheet "Agile Readiness Checker")
Each indicator is illustrated with a scale. According to the different statements on the scale, it has to be evaluated and exactly 1 position estimated on the horizontal line, which fits best to the project’s situation. Of course, there is not a black-or-white decision. Software development has many facets and there will be overlaps. The idea is to make a tendency more tangible.</t>
  </si>
  <si>
    <t>&lt;2 teams</t>
  </si>
  <si>
    <t>=2 teams</t>
  </si>
  <si>
    <t xml:space="preserve">• Project has less than two 
   Scrum teams. 
   (1 Team ~10 members)
</t>
  </si>
  <si>
    <t>yellow</t>
  </si>
  <si>
    <t>red</t>
  </si>
  <si>
    <t>green</t>
  </si>
  <si>
    <t>Criteria Assessment Overview</t>
  </si>
  <si>
    <t>visit via flight</t>
  </si>
  <si>
    <t>visit via car</t>
  </si>
  <si>
    <t>within walking distance</t>
  </si>
  <si>
    <t>no overlapping work hours</t>
  </si>
  <si>
    <t>partially overlapping work hours</t>
  </si>
  <si>
    <t>High degree freedom of develop.</t>
  </si>
  <si>
    <t>restricted freedom of develop.</t>
  </si>
  <si>
    <t>Restricted means for collabr./communic.</t>
  </si>
  <si>
    <t>Agile methods considered in contract</t>
  </si>
  <si>
    <t>Agile methods not considered in contract</t>
  </si>
  <si>
    <t>• Executive sponsorship and 
   understanding of agile 
   framework is available. 
   (e.g. Support Roles like Scrum 
   Master, Scope Governance, 
   Gradual Refinement Requi.)</t>
  </si>
  <si>
    <t>• The Scrum team is empowered 
   to make decisions by their 
   own (e.g. poss. Scope 
   Governance, Task Allocat.)</t>
  </si>
  <si>
    <t xml:space="preserve">• Refusal of collaboration by  
   customer.
• No ownership of customer.
</t>
  </si>
  <si>
    <t>e.g. Video conf.,Telep.,Dev.Tracker/ Monitoring</t>
  </si>
  <si>
    <t>No appropriate means.</t>
  </si>
  <si>
    <t>Traditional contract forms with consid.agile methods (e.g. Scope Governance, Buffer)</t>
  </si>
  <si>
    <t>Status:</t>
  </si>
  <si>
    <t>Progress Assessment:</t>
  </si>
  <si>
    <r>
      <t xml:space="preserve">• Status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: It makes no sense, respectively there are restriction which prevent the application of agile methodologies for the criteria.</t>
    </r>
  </si>
  <si>
    <r>
      <t xml:space="preserve">• Status </t>
    </r>
    <r>
      <rPr>
        <sz val="11"/>
        <color rgb="FFFFFF99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: The project situation for a criteria is not appropriate for comprehensive agile methodology yet, but it is possible to make use of mitigations to overcome the issues. </t>
    </r>
  </si>
  <si>
    <r>
      <t xml:space="preserve">• Status </t>
    </r>
    <r>
      <rPr>
        <sz val="11"/>
        <color theme="6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>: The project situation for a criteria is suitable for agile methodology.</t>
    </r>
  </si>
  <si>
    <t>Sheet Protection Passwort: system</t>
  </si>
  <si>
    <t xml:space="preserve">• Strong customer involvement.
• Shared responsibility for 
   project success between 
   service requester and 
   provider.
</t>
  </si>
  <si>
    <t>Developm. build on Legacy System/ strong product standards</t>
  </si>
  <si>
    <t>one time zone</t>
  </si>
  <si>
    <t xml:space="preserve">• Requirements are defined &amp; 
   set. (e.g. poss.prototype, 
   valid documentation of 
   architecture and use cases)
</t>
  </si>
  <si>
    <t xml:space="preserve">• Detailed schedule needed 
   at the beginning of the 
   project.
</t>
  </si>
  <si>
    <t xml:space="preserve">• It is a appropriate tooling 
   for collaboration and 
   communication available.
</t>
  </si>
  <si>
    <t xml:space="preserve">• Rough milestones are 
   defined. 
• No detailed project schedule 
   needed.
</t>
  </si>
  <si>
    <t xml:space="preserve">• Continuous integration of 
   product increments into 
   production system possible.
</t>
  </si>
  <si>
    <t>&gt;= 2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</si>
</sst>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FF99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Alignment="1">
      <alignment vertical="top" readingOrder="1"/>
    </xf>
    <xf numFmtId="0" fontId="0" fillId="0" borderId="0" xfId="0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5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readingOrder="1"/>
    </xf>
    <xf numFmtId="0" fontId="1" fillId="0" borderId="0" xfId="0" applyFont="1"/>
    <xf numFmtId="0" fontId="12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 readingOrder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3" fillId="0" borderId="0" xfId="0" applyFont="1"/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6" fillId="0" borderId="8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al" xfId="0" builtinId="0"/>
  </cellStyles>
  <dxfs count="54"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Overview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Sheet2!$A$2:$A$4</c:f>
              <c:strCache>
                <c:ptCount val="1"/>
                <c:pt idx="0">
                  <c:v>green yellow red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rgbClr val="FFFF99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Lbls>
            <c:numFmt formatCode="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Sheet2!$B$2:$B$4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33</xdr:row>
      <xdr:rowOff>77019</xdr:rowOff>
    </xdr:from>
    <xdr:to>
      <xdr:col>8</xdr:col>
      <xdr:colOff>266700</xdr:colOff>
      <xdr:row>43</xdr:row>
      <xdr:rowOff>47625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11644"/>
          <a:ext cx="4867275" cy="187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81625</xdr:rowOff>
    </xdr:from>
    <xdr:to>
      <xdr:col>9</xdr:col>
      <xdr:colOff>581025</xdr:colOff>
      <xdr:row>21</xdr:row>
      <xdr:rowOff>190230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491700"/>
          <a:ext cx="6067425" cy="2013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877929</xdr:colOff>
      <xdr:row>56</xdr:row>
      <xdr:rowOff>24667</xdr:rowOff>
    </xdr:from>
    <xdr:to>
      <xdr:col>1</xdr:col>
      <xdr:colOff>1146216</xdr:colOff>
      <xdr:row>56</xdr:row>
      <xdr:rowOff>310417</xdr:rowOff>
    </xdr:to>
    <xdr:sp macro="" textlink="">
      <xdr:nvSpPr>
        <xdr:cNvPr id="97" name="Diamond 96"/>
        <xdr:cNvSpPr/>
      </xdr:nvSpPr>
      <xdr:spPr bwMode="auto">
        <a:xfrm>
          <a:off x="1844036" y="26232024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56</xdr:row>
      <xdr:rowOff>24667</xdr:rowOff>
    </xdr:from>
    <xdr:to>
      <xdr:col>5</xdr:col>
      <xdr:colOff>1140838</xdr:colOff>
      <xdr:row>56</xdr:row>
      <xdr:rowOff>310417</xdr:rowOff>
    </xdr:to>
    <xdr:sp macro="" textlink="">
      <xdr:nvSpPr>
        <xdr:cNvPr id="98" name="Diamond 97"/>
        <xdr:cNvSpPr/>
      </xdr:nvSpPr>
      <xdr:spPr bwMode="auto">
        <a:xfrm>
          <a:off x="6601558" y="26232024"/>
          <a:ext cx="254280" cy="285750"/>
        </a:xfrm>
        <a:prstGeom prst="diamond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1</xdr:col>
      <xdr:colOff>877929</xdr:colOff>
      <xdr:row>58</xdr:row>
      <xdr:rowOff>24667</xdr:rowOff>
    </xdr:from>
    <xdr:to>
      <xdr:col>1</xdr:col>
      <xdr:colOff>1146216</xdr:colOff>
      <xdr:row>58</xdr:row>
      <xdr:rowOff>310417</xdr:rowOff>
    </xdr:to>
    <xdr:sp macro="" textlink="">
      <xdr:nvSpPr>
        <xdr:cNvPr id="100" name="Diamond 99"/>
        <xdr:cNvSpPr/>
      </xdr:nvSpPr>
      <xdr:spPr bwMode="auto">
        <a:xfrm>
          <a:off x="1844036" y="27592738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58</xdr:row>
      <xdr:rowOff>24667</xdr:rowOff>
    </xdr:from>
    <xdr:to>
      <xdr:col>5</xdr:col>
      <xdr:colOff>1140838</xdr:colOff>
      <xdr:row>58</xdr:row>
      <xdr:rowOff>310417</xdr:rowOff>
    </xdr:to>
    <xdr:sp macro="" textlink="">
      <xdr:nvSpPr>
        <xdr:cNvPr id="101" name="Diamond 100"/>
        <xdr:cNvSpPr/>
      </xdr:nvSpPr>
      <xdr:spPr bwMode="auto">
        <a:xfrm>
          <a:off x="6601558" y="27592738"/>
          <a:ext cx="254280" cy="285750"/>
        </a:xfrm>
        <a:prstGeom prst="diamond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19707</xdr:colOff>
      <xdr:row>54</xdr:row>
      <xdr:rowOff>190500</xdr:rowOff>
    </xdr:from>
    <xdr:to>
      <xdr:col>5</xdr:col>
      <xdr:colOff>5953</xdr:colOff>
      <xdr:row>54</xdr:row>
      <xdr:rowOff>202981</xdr:rowOff>
    </xdr:to>
    <xdr:cxnSp macro="">
      <xdr:nvCxnSpPr>
        <xdr:cNvPr id="105" name="AutoShape 2"/>
        <xdr:cNvCxnSpPr>
          <a:cxnSpLocks noChangeShapeType="1"/>
        </xdr:cNvCxnSpPr>
      </xdr:nvCxnSpPr>
      <xdr:spPr bwMode="auto">
        <a:xfrm flipV="1">
          <a:off x="3103426" y="32414766"/>
          <a:ext cx="2736590" cy="12481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54</xdr:row>
      <xdr:rowOff>24667</xdr:rowOff>
    </xdr:from>
    <xdr:to>
      <xdr:col>1</xdr:col>
      <xdr:colOff>1146216</xdr:colOff>
      <xdr:row>54</xdr:row>
      <xdr:rowOff>310417</xdr:rowOff>
    </xdr:to>
    <xdr:sp macro="" textlink="">
      <xdr:nvSpPr>
        <xdr:cNvPr id="106" name="Diamond 105"/>
        <xdr:cNvSpPr/>
      </xdr:nvSpPr>
      <xdr:spPr bwMode="auto">
        <a:xfrm>
          <a:off x="1844036" y="24844096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54</xdr:row>
      <xdr:rowOff>24667</xdr:rowOff>
    </xdr:from>
    <xdr:to>
      <xdr:col>5</xdr:col>
      <xdr:colOff>1140838</xdr:colOff>
      <xdr:row>54</xdr:row>
      <xdr:rowOff>310417</xdr:rowOff>
    </xdr:to>
    <xdr:sp macro="" textlink="">
      <xdr:nvSpPr>
        <xdr:cNvPr id="107" name="Diamond 106"/>
        <xdr:cNvSpPr/>
      </xdr:nvSpPr>
      <xdr:spPr bwMode="auto">
        <a:xfrm>
          <a:off x="6601558" y="24844096"/>
          <a:ext cx="254280" cy="285750"/>
        </a:xfrm>
        <a:prstGeom prst="diamond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9525</xdr:colOff>
      <xdr:row>56</xdr:row>
      <xdr:rowOff>178594</xdr:rowOff>
    </xdr:from>
    <xdr:to>
      <xdr:col>5</xdr:col>
      <xdr:colOff>5953</xdr:colOff>
      <xdr:row>56</xdr:row>
      <xdr:rowOff>187278</xdr:rowOff>
    </xdr:to>
    <xdr:cxnSp macro="">
      <xdr:nvCxnSpPr>
        <xdr:cNvPr id="109" name="AutoShape 2"/>
        <xdr:cNvCxnSpPr>
          <a:cxnSpLocks noChangeShapeType="1"/>
        </xdr:cNvCxnSpPr>
      </xdr:nvCxnSpPr>
      <xdr:spPr bwMode="auto">
        <a:xfrm flipV="1">
          <a:off x="3093244" y="34272141"/>
          <a:ext cx="2746772" cy="8684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58</xdr:row>
      <xdr:rowOff>172640</xdr:rowOff>
    </xdr:from>
    <xdr:to>
      <xdr:col>5</xdr:col>
      <xdr:colOff>5953</xdr:colOff>
      <xdr:row>58</xdr:row>
      <xdr:rowOff>196803</xdr:rowOff>
    </xdr:to>
    <xdr:cxnSp macro="">
      <xdr:nvCxnSpPr>
        <xdr:cNvPr id="110" name="AutoShape 2"/>
        <xdr:cNvCxnSpPr>
          <a:cxnSpLocks noChangeShapeType="1"/>
        </xdr:cNvCxnSpPr>
      </xdr:nvCxnSpPr>
      <xdr:spPr bwMode="auto">
        <a:xfrm flipV="1">
          <a:off x="3102769" y="35629453"/>
          <a:ext cx="2737247" cy="24163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22</xdr:row>
      <xdr:rowOff>24667</xdr:rowOff>
    </xdr:from>
    <xdr:to>
      <xdr:col>1</xdr:col>
      <xdr:colOff>1146216</xdr:colOff>
      <xdr:row>22</xdr:row>
      <xdr:rowOff>310417</xdr:rowOff>
    </xdr:to>
    <xdr:sp macro="" textlink="">
      <xdr:nvSpPr>
        <xdr:cNvPr id="113" name="Diamond 112"/>
        <xdr:cNvSpPr/>
      </xdr:nvSpPr>
      <xdr:spPr bwMode="auto">
        <a:xfrm>
          <a:off x="1844036" y="7454167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1</xdr:col>
      <xdr:colOff>877929</xdr:colOff>
      <xdr:row>24</xdr:row>
      <xdr:rowOff>24667</xdr:rowOff>
    </xdr:from>
    <xdr:to>
      <xdr:col>1</xdr:col>
      <xdr:colOff>1146216</xdr:colOff>
      <xdr:row>24</xdr:row>
      <xdr:rowOff>310417</xdr:rowOff>
    </xdr:to>
    <xdr:sp macro="" textlink="">
      <xdr:nvSpPr>
        <xdr:cNvPr id="115" name="Diamond 114"/>
        <xdr:cNvSpPr/>
      </xdr:nvSpPr>
      <xdr:spPr bwMode="auto">
        <a:xfrm>
          <a:off x="1844036" y="8814881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24</xdr:row>
      <xdr:rowOff>24667</xdr:rowOff>
    </xdr:from>
    <xdr:to>
      <xdr:col>5</xdr:col>
      <xdr:colOff>1140838</xdr:colOff>
      <xdr:row>24</xdr:row>
      <xdr:rowOff>310417</xdr:rowOff>
    </xdr:to>
    <xdr:sp macro="" textlink="">
      <xdr:nvSpPr>
        <xdr:cNvPr id="116" name="Diamond 115"/>
        <xdr:cNvSpPr/>
      </xdr:nvSpPr>
      <xdr:spPr bwMode="auto">
        <a:xfrm>
          <a:off x="6601558" y="8814881"/>
          <a:ext cx="254280" cy="285750"/>
        </a:xfrm>
        <a:prstGeom prst="diamond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19707</xdr:colOff>
      <xdr:row>20</xdr:row>
      <xdr:rowOff>178593</xdr:rowOff>
    </xdr:from>
    <xdr:to>
      <xdr:col>5</xdr:col>
      <xdr:colOff>5953</xdr:colOff>
      <xdr:row>20</xdr:row>
      <xdr:rowOff>202981</xdr:rowOff>
    </xdr:to>
    <xdr:cxnSp macro="">
      <xdr:nvCxnSpPr>
        <xdr:cNvPr id="117" name="AutoShape 2"/>
        <xdr:cNvCxnSpPr>
          <a:cxnSpLocks noChangeShapeType="1"/>
        </xdr:cNvCxnSpPr>
      </xdr:nvCxnSpPr>
      <xdr:spPr bwMode="auto">
        <a:xfrm flipV="1">
          <a:off x="3103426" y="10209609"/>
          <a:ext cx="2736590" cy="24388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20</xdr:row>
      <xdr:rowOff>24667</xdr:rowOff>
    </xdr:from>
    <xdr:to>
      <xdr:col>1</xdr:col>
      <xdr:colOff>1146216</xdr:colOff>
      <xdr:row>20</xdr:row>
      <xdr:rowOff>310417</xdr:rowOff>
    </xdr:to>
    <xdr:sp macro="" textlink="">
      <xdr:nvSpPr>
        <xdr:cNvPr id="118" name="Diamond 117"/>
        <xdr:cNvSpPr/>
      </xdr:nvSpPr>
      <xdr:spPr bwMode="auto">
        <a:xfrm>
          <a:off x="1844036" y="6066238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9525</xdr:colOff>
      <xdr:row>22</xdr:row>
      <xdr:rowOff>166687</xdr:rowOff>
    </xdr:from>
    <xdr:to>
      <xdr:col>5</xdr:col>
      <xdr:colOff>0</xdr:colOff>
      <xdr:row>22</xdr:row>
      <xdr:rowOff>187278</xdr:rowOff>
    </xdr:to>
    <xdr:cxnSp macro="">
      <xdr:nvCxnSpPr>
        <xdr:cNvPr id="120" name="AutoShape 2"/>
        <xdr:cNvCxnSpPr>
          <a:cxnSpLocks noChangeShapeType="1"/>
        </xdr:cNvCxnSpPr>
      </xdr:nvCxnSpPr>
      <xdr:spPr bwMode="auto">
        <a:xfrm flipV="1">
          <a:off x="3093244" y="11590734"/>
          <a:ext cx="2740819" cy="20591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24</xdr:row>
      <xdr:rowOff>178593</xdr:rowOff>
    </xdr:from>
    <xdr:to>
      <xdr:col>5</xdr:col>
      <xdr:colOff>0</xdr:colOff>
      <xdr:row>24</xdr:row>
      <xdr:rowOff>196803</xdr:rowOff>
    </xdr:to>
    <xdr:cxnSp macro="">
      <xdr:nvCxnSpPr>
        <xdr:cNvPr id="121" name="AutoShape 2"/>
        <xdr:cNvCxnSpPr>
          <a:cxnSpLocks noChangeShapeType="1"/>
        </xdr:cNvCxnSpPr>
      </xdr:nvCxnSpPr>
      <xdr:spPr bwMode="auto">
        <a:xfrm flipV="1">
          <a:off x="3102769" y="12965906"/>
          <a:ext cx="2731294" cy="1821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886558</xdr:colOff>
      <xdr:row>20</xdr:row>
      <xdr:rowOff>38275</xdr:rowOff>
    </xdr:from>
    <xdr:to>
      <xdr:col>5</xdr:col>
      <xdr:colOff>1154845</xdr:colOff>
      <xdr:row>20</xdr:row>
      <xdr:rowOff>324025</xdr:rowOff>
    </xdr:to>
    <xdr:sp macro="" textlink="">
      <xdr:nvSpPr>
        <xdr:cNvPr id="123" name="Diamond 122"/>
        <xdr:cNvSpPr/>
      </xdr:nvSpPr>
      <xdr:spPr bwMode="auto">
        <a:xfrm>
          <a:off x="6601558" y="6079846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22</xdr:row>
      <xdr:rowOff>27389</xdr:rowOff>
    </xdr:from>
    <xdr:to>
      <xdr:col>5</xdr:col>
      <xdr:colOff>1154845</xdr:colOff>
      <xdr:row>22</xdr:row>
      <xdr:rowOff>313139</xdr:rowOff>
    </xdr:to>
    <xdr:sp macro="" textlink="">
      <xdr:nvSpPr>
        <xdr:cNvPr id="124" name="Diamond 123"/>
        <xdr:cNvSpPr/>
      </xdr:nvSpPr>
      <xdr:spPr bwMode="auto">
        <a:xfrm>
          <a:off x="6601558" y="7456889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19707</xdr:colOff>
      <xdr:row>9</xdr:row>
      <xdr:rowOff>190500</xdr:rowOff>
    </xdr:from>
    <xdr:to>
      <xdr:col>5</xdr:col>
      <xdr:colOff>0</xdr:colOff>
      <xdr:row>9</xdr:row>
      <xdr:rowOff>202982</xdr:rowOff>
    </xdr:to>
    <xdr:cxnSp macro="">
      <xdr:nvCxnSpPr>
        <xdr:cNvPr id="129" name="AutoShape 2"/>
        <xdr:cNvCxnSpPr>
          <a:cxnSpLocks noChangeShapeType="1"/>
        </xdr:cNvCxnSpPr>
      </xdr:nvCxnSpPr>
      <xdr:spPr bwMode="auto">
        <a:xfrm flipV="1">
          <a:off x="3105807" y="3895725"/>
          <a:ext cx="2723493" cy="12482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9</xdr:row>
      <xdr:rowOff>24667</xdr:rowOff>
    </xdr:from>
    <xdr:to>
      <xdr:col>1</xdr:col>
      <xdr:colOff>1146216</xdr:colOff>
      <xdr:row>9</xdr:row>
      <xdr:rowOff>310417</xdr:rowOff>
    </xdr:to>
    <xdr:sp macro="" textlink="">
      <xdr:nvSpPr>
        <xdr:cNvPr id="130" name="Diamond 129"/>
        <xdr:cNvSpPr/>
      </xdr:nvSpPr>
      <xdr:spPr bwMode="auto">
        <a:xfrm>
          <a:off x="1844036" y="1167667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9</xdr:row>
      <xdr:rowOff>27214</xdr:rowOff>
    </xdr:from>
    <xdr:to>
      <xdr:col>5</xdr:col>
      <xdr:colOff>1148043</xdr:colOff>
      <xdr:row>9</xdr:row>
      <xdr:rowOff>312964</xdr:rowOff>
    </xdr:to>
    <xdr:sp macro="" textlink="">
      <xdr:nvSpPr>
        <xdr:cNvPr id="134" name="Diamond 133"/>
        <xdr:cNvSpPr/>
      </xdr:nvSpPr>
      <xdr:spPr bwMode="auto">
        <a:xfrm>
          <a:off x="6601558" y="1170214"/>
          <a:ext cx="261485" cy="285750"/>
        </a:xfrm>
        <a:prstGeom prst="diamond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1</xdr:col>
      <xdr:colOff>877929</xdr:colOff>
      <xdr:row>16</xdr:row>
      <xdr:rowOff>24667</xdr:rowOff>
    </xdr:from>
    <xdr:to>
      <xdr:col>1</xdr:col>
      <xdr:colOff>1146216</xdr:colOff>
      <xdr:row>16</xdr:row>
      <xdr:rowOff>310417</xdr:rowOff>
    </xdr:to>
    <xdr:sp macro="" textlink="">
      <xdr:nvSpPr>
        <xdr:cNvPr id="145" name="Diamond 144"/>
        <xdr:cNvSpPr/>
      </xdr:nvSpPr>
      <xdr:spPr bwMode="auto">
        <a:xfrm>
          <a:off x="1844036" y="4324524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16</xdr:row>
      <xdr:rowOff>24667</xdr:rowOff>
    </xdr:from>
    <xdr:to>
      <xdr:col>5</xdr:col>
      <xdr:colOff>1140838</xdr:colOff>
      <xdr:row>16</xdr:row>
      <xdr:rowOff>310417</xdr:rowOff>
    </xdr:to>
    <xdr:sp macro="" textlink="">
      <xdr:nvSpPr>
        <xdr:cNvPr id="146" name="Diamond 145"/>
        <xdr:cNvSpPr/>
      </xdr:nvSpPr>
      <xdr:spPr bwMode="auto">
        <a:xfrm>
          <a:off x="6601558" y="4324524"/>
          <a:ext cx="254280" cy="285750"/>
        </a:xfrm>
        <a:prstGeom prst="diamond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19707</xdr:colOff>
      <xdr:row>13</xdr:row>
      <xdr:rowOff>190500</xdr:rowOff>
    </xdr:from>
    <xdr:to>
      <xdr:col>5</xdr:col>
      <xdr:colOff>0</xdr:colOff>
      <xdr:row>13</xdr:row>
      <xdr:rowOff>202981</xdr:rowOff>
    </xdr:to>
    <xdr:cxnSp macro="">
      <xdr:nvCxnSpPr>
        <xdr:cNvPr id="149" name="AutoShape 2"/>
        <xdr:cNvCxnSpPr>
          <a:cxnSpLocks noChangeShapeType="1"/>
        </xdr:cNvCxnSpPr>
      </xdr:nvCxnSpPr>
      <xdr:spPr bwMode="auto">
        <a:xfrm flipV="1">
          <a:off x="3105807" y="5924550"/>
          <a:ext cx="2723493" cy="12481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13</xdr:row>
      <xdr:rowOff>24667</xdr:rowOff>
    </xdr:from>
    <xdr:to>
      <xdr:col>1</xdr:col>
      <xdr:colOff>1146216</xdr:colOff>
      <xdr:row>13</xdr:row>
      <xdr:rowOff>310417</xdr:rowOff>
    </xdr:to>
    <xdr:sp macro="" textlink="">
      <xdr:nvSpPr>
        <xdr:cNvPr id="150" name="Diamond 149"/>
        <xdr:cNvSpPr/>
      </xdr:nvSpPr>
      <xdr:spPr bwMode="auto">
        <a:xfrm>
          <a:off x="1844036" y="2936596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9525</xdr:colOff>
      <xdr:row>16</xdr:row>
      <xdr:rowOff>172641</xdr:rowOff>
    </xdr:from>
    <xdr:to>
      <xdr:col>5</xdr:col>
      <xdr:colOff>5953</xdr:colOff>
      <xdr:row>16</xdr:row>
      <xdr:rowOff>187278</xdr:rowOff>
    </xdr:to>
    <xdr:cxnSp macro="">
      <xdr:nvCxnSpPr>
        <xdr:cNvPr id="152" name="AutoShape 2"/>
        <xdr:cNvCxnSpPr>
          <a:cxnSpLocks noChangeShapeType="1"/>
        </xdr:cNvCxnSpPr>
      </xdr:nvCxnSpPr>
      <xdr:spPr bwMode="auto">
        <a:xfrm flipV="1">
          <a:off x="3093244" y="7887891"/>
          <a:ext cx="2746772" cy="14637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886558</xdr:colOff>
      <xdr:row>13</xdr:row>
      <xdr:rowOff>40821</xdr:rowOff>
    </xdr:from>
    <xdr:to>
      <xdr:col>5</xdr:col>
      <xdr:colOff>1148043</xdr:colOff>
      <xdr:row>13</xdr:row>
      <xdr:rowOff>326571</xdr:rowOff>
    </xdr:to>
    <xdr:sp macro="" textlink="">
      <xdr:nvSpPr>
        <xdr:cNvPr id="155" name="Diamond 154"/>
        <xdr:cNvSpPr/>
      </xdr:nvSpPr>
      <xdr:spPr bwMode="auto">
        <a:xfrm>
          <a:off x="6601558" y="2952750"/>
          <a:ext cx="261485" cy="285750"/>
        </a:xfrm>
        <a:prstGeom prst="diamond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1</xdr:col>
      <xdr:colOff>877929</xdr:colOff>
      <xdr:row>29</xdr:row>
      <xdr:rowOff>24667</xdr:rowOff>
    </xdr:from>
    <xdr:to>
      <xdr:col>1</xdr:col>
      <xdr:colOff>1146216</xdr:colOff>
      <xdr:row>29</xdr:row>
      <xdr:rowOff>310417</xdr:rowOff>
    </xdr:to>
    <xdr:sp macro="" textlink="">
      <xdr:nvSpPr>
        <xdr:cNvPr id="35" name="Diamond 34"/>
        <xdr:cNvSpPr/>
      </xdr:nvSpPr>
      <xdr:spPr bwMode="auto">
        <a:xfrm>
          <a:off x="1844036" y="11944524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19707</xdr:colOff>
      <xdr:row>27</xdr:row>
      <xdr:rowOff>184547</xdr:rowOff>
    </xdr:from>
    <xdr:to>
      <xdr:col>5</xdr:col>
      <xdr:colOff>5953</xdr:colOff>
      <xdr:row>27</xdr:row>
      <xdr:rowOff>202981</xdr:rowOff>
    </xdr:to>
    <xdr:cxnSp macro="">
      <xdr:nvCxnSpPr>
        <xdr:cNvPr id="37" name="AutoShape 2"/>
        <xdr:cNvCxnSpPr>
          <a:cxnSpLocks noChangeShapeType="1"/>
        </xdr:cNvCxnSpPr>
      </xdr:nvCxnSpPr>
      <xdr:spPr bwMode="auto">
        <a:xfrm flipV="1">
          <a:off x="3103426" y="14716125"/>
          <a:ext cx="2736590" cy="18434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27</xdr:row>
      <xdr:rowOff>24667</xdr:rowOff>
    </xdr:from>
    <xdr:to>
      <xdr:col>1</xdr:col>
      <xdr:colOff>1146216</xdr:colOff>
      <xdr:row>27</xdr:row>
      <xdr:rowOff>310417</xdr:rowOff>
    </xdr:to>
    <xdr:sp macro="" textlink="">
      <xdr:nvSpPr>
        <xdr:cNvPr id="38" name="Diamond 37"/>
        <xdr:cNvSpPr/>
      </xdr:nvSpPr>
      <xdr:spPr bwMode="auto">
        <a:xfrm>
          <a:off x="1844036" y="10556596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9525</xdr:colOff>
      <xdr:row>29</xdr:row>
      <xdr:rowOff>172641</xdr:rowOff>
    </xdr:from>
    <xdr:to>
      <xdr:col>5</xdr:col>
      <xdr:colOff>0</xdr:colOff>
      <xdr:row>29</xdr:row>
      <xdr:rowOff>187278</xdr:rowOff>
    </xdr:to>
    <xdr:cxnSp macro="">
      <xdr:nvCxnSpPr>
        <xdr:cNvPr id="39" name="AutoShape 2"/>
        <xdr:cNvCxnSpPr>
          <a:cxnSpLocks noChangeShapeType="1"/>
        </xdr:cNvCxnSpPr>
      </xdr:nvCxnSpPr>
      <xdr:spPr bwMode="auto">
        <a:xfrm flipV="1">
          <a:off x="3093244" y="16097250"/>
          <a:ext cx="2740819" cy="14637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886558</xdr:colOff>
      <xdr:row>27</xdr:row>
      <xdr:rowOff>40821</xdr:rowOff>
    </xdr:from>
    <xdr:to>
      <xdr:col>5</xdr:col>
      <xdr:colOff>1148043</xdr:colOff>
      <xdr:row>27</xdr:row>
      <xdr:rowOff>326571</xdr:rowOff>
    </xdr:to>
    <xdr:sp macro="" textlink="">
      <xdr:nvSpPr>
        <xdr:cNvPr id="40" name="Diamond 39"/>
        <xdr:cNvSpPr/>
      </xdr:nvSpPr>
      <xdr:spPr bwMode="auto">
        <a:xfrm>
          <a:off x="6601558" y="10572750"/>
          <a:ext cx="261485" cy="285750"/>
        </a:xfrm>
        <a:prstGeom prst="diamond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29</xdr:row>
      <xdr:rowOff>27215</xdr:rowOff>
    </xdr:from>
    <xdr:to>
      <xdr:col>5</xdr:col>
      <xdr:colOff>1148043</xdr:colOff>
      <xdr:row>29</xdr:row>
      <xdr:rowOff>312965</xdr:rowOff>
    </xdr:to>
    <xdr:sp macro="" textlink="">
      <xdr:nvSpPr>
        <xdr:cNvPr id="41" name="Diamond 40"/>
        <xdr:cNvSpPr/>
      </xdr:nvSpPr>
      <xdr:spPr bwMode="auto">
        <a:xfrm>
          <a:off x="6601558" y="11947072"/>
          <a:ext cx="261485" cy="285750"/>
        </a:xfrm>
        <a:prstGeom prst="diamond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1</xdr:col>
      <xdr:colOff>877929</xdr:colOff>
      <xdr:row>34</xdr:row>
      <xdr:rowOff>24667</xdr:rowOff>
    </xdr:from>
    <xdr:to>
      <xdr:col>1</xdr:col>
      <xdr:colOff>1146216</xdr:colOff>
      <xdr:row>34</xdr:row>
      <xdr:rowOff>310417</xdr:rowOff>
    </xdr:to>
    <xdr:sp macro="" textlink="">
      <xdr:nvSpPr>
        <xdr:cNvPr id="51" name="Diamond 50"/>
        <xdr:cNvSpPr/>
      </xdr:nvSpPr>
      <xdr:spPr bwMode="auto">
        <a:xfrm>
          <a:off x="1844036" y="15074167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1</xdr:col>
      <xdr:colOff>877929</xdr:colOff>
      <xdr:row>36</xdr:row>
      <xdr:rowOff>24667</xdr:rowOff>
    </xdr:from>
    <xdr:to>
      <xdr:col>1</xdr:col>
      <xdr:colOff>1146216</xdr:colOff>
      <xdr:row>36</xdr:row>
      <xdr:rowOff>310417</xdr:rowOff>
    </xdr:to>
    <xdr:sp macro="" textlink="">
      <xdr:nvSpPr>
        <xdr:cNvPr id="52" name="Diamond 51"/>
        <xdr:cNvSpPr/>
      </xdr:nvSpPr>
      <xdr:spPr bwMode="auto">
        <a:xfrm>
          <a:off x="1844036" y="16434881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19707</xdr:colOff>
      <xdr:row>32</xdr:row>
      <xdr:rowOff>178594</xdr:rowOff>
    </xdr:from>
    <xdr:to>
      <xdr:col>5</xdr:col>
      <xdr:colOff>0</xdr:colOff>
      <xdr:row>32</xdr:row>
      <xdr:rowOff>202981</xdr:rowOff>
    </xdr:to>
    <xdr:cxnSp macro="">
      <xdr:nvCxnSpPr>
        <xdr:cNvPr id="54" name="AutoShape 2"/>
        <xdr:cNvCxnSpPr>
          <a:cxnSpLocks noChangeShapeType="1"/>
        </xdr:cNvCxnSpPr>
      </xdr:nvCxnSpPr>
      <xdr:spPr bwMode="auto">
        <a:xfrm flipV="1">
          <a:off x="3103426" y="17847469"/>
          <a:ext cx="2730637" cy="24387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32</xdr:row>
      <xdr:rowOff>24667</xdr:rowOff>
    </xdr:from>
    <xdr:to>
      <xdr:col>1</xdr:col>
      <xdr:colOff>1146216</xdr:colOff>
      <xdr:row>32</xdr:row>
      <xdr:rowOff>310417</xdr:rowOff>
    </xdr:to>
    <xdr:sp macro="" textlink="">
      <xdr:nvSpPr>
        <xdr:cNvPr id="55" name="Diamond 54"/>
        <xdr:cNvSpPr/>
      </xdr:nvSpPr>
      <xdr:spPr bwMode="auto">
        <a:xfrm>
          <a:off x="1844036" y="13686238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9525</xdr:colOff>
      <xdr:row>34</xdr:row>
      <xdr:rowOff>160735</xdr:rowOff>
    </xdr:from>
    <xdr:to>
      <xdr:col>5</xdr:col>
      <xdr:colOff>5953</xdr:colOff>
      <xdr:row>34</xdr:row>
      <xdr:rowOff>187278</xdr:rowOff>
    </xdr:to>
    <xdr:cxnSp macro="">
      <xdr:nvCxnSpPr>
        <xdr:cNvPr id="56" name="AutoShape 2"/>
        <xdr:cNvCxnSpPr>
          <a:cxnSpLocks noChangeShapeType="1"/>
        </xdr:cNvCxnSpPr>
      </xdr:nvCxnSpPr>
      <xdr:spPr bwMode="auto">
        <a:xfrm flipV="1">
          <a:off x="3093244" y="19222641"/>
          <a:ext cx="2746772" cy="26543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36</xdr:row>
      <xdr:rowOff>178594</xdr:rowOff>
    </xdr:from>
    <xdr:to>
      <xdr:col>5</xdr:col>
      <xdr:colOff>5953</xdr:colOff>
      <xdr:row>36</xdr:row>
      <xdr:rowOff>196803</xdr:rowOff>
    </xdr:to>
    <xdr:cxnSp macro="">
      <xdr:nvCxnSpPr>
        <xdr:cNvPr id="57" name="AutoShape 2"/>
        <xdr:cNvCxnSpPr>
          <a:cxnSpLocks noChangeShapeType="1"/>
        </xdr:cNvCxnSpPr>
      </xdr:nvCxnSpPr>
      <xdr:spPr bwMode="auto">
        <a:xfrm flipV="1">
          <a:off x="3102769" y="20603766"/>
          <a:ext cx="2737247" cy="18209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886558</xdr:colOff>
      <xdr:row>32</xdr:row>
      <xdr:rowOff>54429</xdr:rowOff>
    </xdr:from>
    <xdr:to>
      <xdr:col>5</xdr:col>
      <xdr:colOff>1148043</xdr:colOff>
      <xdr:row>32</xdr:row>
      <xdr:rowOff>340179</xdr:rowOff>
    </xdr:to>
    <xdr:sp macro="" textlink="">
      <xdr:nvSpPr>
        <xdr:cNvPr id="60" name="Diamond 59"/>
        <xdr:cNvSpPr/>
      </xdr:nvSpPr>
      <xdr:spPr bwMode="auto">
        <a:xfrm>
          <a:off x="6601558" y="13716000"/>
          <a:ext cx="261485" cy="285750"/>
        </a:xfrm>
        <a:prstGeom prst="diamond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34</xdr:row>
      <xdr:rowOff>43543</xdr:rowOff>
    </xdr:from>
    <xdr:to>
      <xdr:col>5</xdr:col>
      <xdr:colOff>1148043</xdr:colOff>
      <xdr:row>34</xdr:row>
      <xdr:rowOff>329293</xdr:rowOff>
    </xdr:to>
    <xdr:sp macro="" textlink="">
      <xdr:nvSpPr>
        <xdr:cNvPr id="61" name="Diamond 60"/>
        <xdr:cNvSpPr/>
      </xdr:nvSpPr>
      <xdr:spPr bwMode="auto">
        <a:xfrm>
          <a:off x="6601558" y="15093043"/>
          <a:ext cx="261485" cy="285750"/>
        </a:xfrm>
        <a:prstGeom prst="diamond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36</xdr:row>
      <xdr:rowOff>32657</xdr:rowOff>
    </xdr:from>
    <xdr:to>
      <xdr:col>5</xdr:col>
      <xdr:colOff>1148043</xdr:colOff>
      <xdr:row>36</xdr:row>
      <xdr:rowOff>318407</xdr:rowOff>
    </xdr:to>
    <xdr:sp macro="" textlink="">
      <xdr:nvSpPr>
        <xdr:cNvPr id="62" name="Diamond 61"/>
        <xdr:cNvSpPr/>
      </xdr:nvSpPr>
      <xdr:spPr bwMode="auto">
        <a:xfrm>
          <a:off x="6601558" y="16442871"/>
          <a:ext cx="261485" cy="285750"/>
        </a:xfrm>
        <a:prstGeom prst="diamond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1</xdr:col>
      <xdr:colOff>877929</xdr:colOff>
      <xdr:row>42</xdr:row>
      <xdr:rowOff>24667</xdr:rowOff>
    </xdr:from>
    <xdr:to>
      <xdr:col>1</xdr:col>
      <xdr:colOff>1146216</xdr:colOff>
      <xdr:row>42</xdr:row>
      <xdr:rowOff>310417</xdr:rowOff>
    </xdr:to>
    <xdr:sp macro="" textlink="">
      <xdr:nvSpPr>
        <xdr:cNvPr id="63" name="Diamond 62"/>
        <xdr:cNvSpPr/>
      </xdr:nvSpPr>
      <xdr:spPr bwMode="auto">
        <a:xfrm>
          <a:off x="1844036" y="19564524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19707</xdr:colOff>
      <xdr:row>39</xdr:row>
      <xdr:rowOff>190500</xdr:rowOff>
    </xdr:from>
    <xdr:to>
      <xdr:col>5</xdr:col>
      <xdr:colOff>11906</xdr:colOff>
      <xdr:row>39</xdr:row>
      <xdr:rowOff>202981</xdr:rowOff>
    </xdr:to>
    <xdr:cxnSp macro="">
      <xdr:nvCxnSpPr>
        <xdr:cNvPr id="64" name="AutoShape 2"/>
        <xdr:cNvCxnSpPr>
          <a:cxnSpLocks noChangeShapeType="1"/>
        </xdr:cNvCxnSpPr>
      </xdr:nvCxnSpPr>
      <xdr:spPr bwMode="auto">
        <a:xfrm flipV="1">
          <a:off x="3103426" y="22359938"/>
          <a:ext cx="2742543" cy="12481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39</xdr:row>
      <xdr:rowOff>24667</xdr:rowOff>
    </xdr:from>
    <xdr:to>
      <xdr:col>1</xdr:col>
      <xdr:colOff>1146216</xdr:colOff>
      <xdr:row>39</xdr:row>
      <xdr:rowOff>310417</xdr:rowOff>
    </xdr:to>
    <xdr:sp macro="" textlink="">
      <xdr:nvSpPr>
        <xdr:cNvPr id="65" name="Diamond 64"/>
        <xdr:cNvSpPr/>
      </xdr:nvSpPr>
      <xdr:spPr bwMode="auto">
        <a:xfrm>
          <a:off x="1844036" y="18176596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9525</xdr:colOff>
      <xdr:row>42</xdr:row>
      <xdr:rowOff>178593</xdr:rowOff>
    </xdr:from>
    <xdr:to>
      <xdr:col>5</xdr:col>
      <xdr:colOff>0</xdr:colOff>
      <xdr:row>42</xdr:row>
      <xdr:rowOff>187278</xdr:rowOff>
    </xdr:to>
    <xdr:cxnSp macro="">
      <xdr:nvCxnSpPr>
        <xdr:cNvPr id="66" name="AutoShape 2"/>
        <xdr:cNvCxnSpPr>
          <a:cxnSpLocks noChangeShapeType="1"/>
        </xdr:cNvCxnSpPr>
      </xdr:nvCxnSpPr>
      <xdr:spPr bwMode="auto">
        <a:xfrm flipV="1">
          <a:off x="3093244" y="24538781"/>
          <a:ext cx="2740819" cy="868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886558</xdr:colOff>
      <xdr:row>39</xdr:row>
      <xdr:rowOff>40821</xdr:rowOff>
    </xdr:from>
    <xdr:to>
      <xdr:col>5</xdr:col>
      <xdr:colOff>1148043</xdr:colOff>
      <xdr:row>39</xdr:row>
      <xdr:rowOff>326571</xdr:rowOff>
    </xdr:to>
    <xdr:sp macro="" textlink="">
      <xdr:nvSpPr>
        <xdr:cNvPr id="67" name="Diamond 66"/>
        <xdr:cNvSpPr/>
      </xdr:nvSpPr>
      <xdr:spPr bwMode="auto">
        <a:xfrm>
          <a:off x="6601558" y="18192750"/>
          <a:ext cx="261485" cy="285750"/>
        </a:xfrm>
        <a:prstGeom prst="diamond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19707</xdr:colOff>
      <xdr:row>46</xdr:row>
      <xdr:rowOff>184546</xdr:rowOff>
    </xdr:from>
    <xdr:to>
      <xdr:col>5</xdr:col>
      <xdr:colOff>0</xdr:colOff>
      <xdr:row>46</xdr:row>
      <xdr:rowOff>202981</xdr:rowOff>
    </xdr:to>
    <xdr:cxnSp macro="">
      <xdr:nvCxnSpPr>
        <xdr:cNvPr id="69" name="AutoShape 2"/>
        <xdr:cNvCxnSpPr>
          <a:cxnSpLocks noChangeShapeType="1"/>
        </xdr:cNvCxnSpPr>
      </xdr:nvCxnSpPr>
      <xdr:spPr bwMode="auto">
        <a:xfrm flipV="1">
          <a:off x="3103426" y="27116484"/>
          <a:ext cx="2730637" cy="184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46</xdr:row>
      <xdr:rowOff>24667</xdr:rowOff>
    </xdr:from>
    <xdr:to>
      <xdr:col>1</xdr:col>
      <xdr:colOff>1146216</xdr:colOff>
      <xdr:row>46</xdr:row>
      <xdr:rowOff>310417</xdr:rowOff>
    </xdr:to>
    <xdr:sp macro="" textlink="">
      <xdr:nvSpPr>
        <xdr:cNvPr id="70" name="Diamond 69"/>
        <xdr:cNvSpPr/>
      </xdr:nvSpPr>
      <xdr:spPr bwMode="auto">
        <a:xfrm>
          <a:off x="1844036" y="21306238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46</xdr:row>
      <xdr:rowOff>27214</xdr:rowOff>
    </xdr:from>
    <xdr:to>
      <xdr:col>5</xdr:col>
      <xdr:colOff>1148043</xdr:colOff>
      <xdr:row>46</xdr:row>
      <xdr:rowOff>312964</xdr:rowOff>
    </xdr:to>
    <xdr:sp macro="" textlink="">
      <xdr:nvSpPr>
        <xdr:cNvPr id="71" name="Diamond 70"/>
        <xdr:cNvSpPr/>
      </xdr:nvSpPr>
      <xdr:spPr bwMode="auto">
        <a:xfrm>
          <a:off x="6601558" y="21308785"/>
          <a:ext cx="261485" cy="285750"/>
        </a:xfrm>
        <a:prstGeom prst="diamond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19707</xdr:colOff>
      <xdr:row>50</xdr:row>
      <xdr:rowOff>196453</xdr:rowOff>
    </xdr:from>
    <xdr:to>
      <xdr:col>5</xdr:col>
      <xdr:colOff>11906</xdr:colOff>
      <xdr:row>50</xdr:row>
      <xdr:rowOff>202981</xdr:rowOff>
    </xdr:to>
    <xdr:cxnSp macro="">
      <xdr:nvCxnSpPr>
        <xdr:cNvPr id="72" name="AutoShape 2"/>
        <xdr:cNvCxnSpPr>
          <a:cxnSpLocks noChangeShapeType="1"/>
        </xdr:cNvCxnSpPr>
      </xdr:nvCxnSpPr>
      <xdr:spPr bwMode="auto">
        <a:xfrm flipV="1">
          <a:off x="3103426" y="29092922"/>
          <a:ext cx="2742543" cy="6528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877929</xdr:colOff>
      <xdr:row>50</xdr:row>
      <xdr:rowOff>24667</xdr:rowOff>
    </xdr:from>
    <xdr:to>
      <xdr:col>1</xdr:col>
      <xdr:colOff>1146216</xdr:colOff>
      <xdr:row>50</xdr:row>
      <xdr:rowOff>310417</xdr:rowOff>
    </xdr:to>
    <xdr:sp macro="" textlink="">
      <xdr:nvSpPr>
        <xdr:cNvPr id="73" name="Diamond 72"/>
        <xdr:cNvSpPr/>
      </xdr:nvSpPr>
      <xdr:spPr bwMode="auto">
        <a:xfrm>
          <a:off x="1844036" y="23075167"/>
          <a:ext cx="268287" cy="285750"/>
        </a:xfrm>
        <a:prstGeom prst="diamond">
          <a:avLst/>
        </a:prstGeom>
        <a:solidFill>
          <a:srgbClr val="8CC63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886558</xdr:colOff>
      <xdr:row>50</xdr:row>
      <xdr:rowOff>0</xdr:rowOff>
    </xdr:from>
    <xdr:to>
      <xdr:col>5</xdr:col>
      <xdr:colOff>1140838</xdr:colOff>
      <xdr:row>50</xdr:row>
      <xdr:rowOff>285750</xdr:rowOff>
    </xdr:to>
    <xdr:sp macro="" textlink="">
      <xdr:nvSpPr>
        <xdr:cNvPr id="77" name="Diamond 76"/>
        <xdr:cNvSpPr/>
      </xdr:nvSpPr>
      <xdr:spPr bwMode="auto">
        <a:xfrm>
          <a:off x="6601558" y="23050500"/>
          <a:ext cx="254280" cy="285750"/>
        </a:xfrm>
        <a:prstGeom prst="diamond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5</xdr:col>
      <xdr:colOff>893885</xdr:colOff>
      <xdr:row>42</xdr:row>
      <xdr:rowOff>26184</xdr:rowOff>
    </xdr:from>
    <xdr:to>
      <xdr:col>5</xdr:col>
      <xdr:colOff>1148165</xdr:colOff>
      <xdr:row>42</xdr:row>
      <xdr:rowOff>316121</xdr:rowOff>
    </xdr:to>
    <xdr:sp macro="" textlink="">
      <xdr:nvSpPr>
        <xdr:cNvPr id="78" name="Diamond 77"/>
        <xdr:cNvSpPr/>
      </xdr:nvSpPr>
      <xdr:spPr bwMode="auto">
        <a:xfrm>
          <a:off x="6601558" y="19603722"/>
          <a:ext cx="254280" cy="289937"/>
        </a:xfrm>
        <a:prstGeom prst="diamond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000000">
              <a:gamma/>
              <a:shade val="60000"/>
              <a:invGamma/>
            </a:srgbClr>
          </a:outerShdw>
        </a:effec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5pPr>
          <a:lvl6pPr marL="22860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6pPr>
          <a:lvl7pPr marL="27432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7pPr>
          <a:lvl8pPr marL="32004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8pPr>
          <a:lvl9pPr marL="3657600" algn="l" defTabSz="914400" rtl="0" eaLnBrk="1" latinLnBrk="0" hangingPunct="1">
            <a:defRPr sz="2400" b="1" kern="1200">
              <a:solidFill>
                <a:srgbClr val="000000"/>
              </a:solidFill>
              <a:latin typeface="Arial" pitchFamily="34" charset="0"/>
              <a:cs typeface="Arial" pitchFamily="34" charset="0"/>
            </a:defRPr>
          </a:lvl9pPr>
        </a:lstStyle>
        <a:p>
          <a:pPr eaLnBrk="1" hangingPunct="1">
            <a:defRPr/>
          </a:pPr>
          <a:endParaRPr lang="de-DE" sz="1100"/>
        </a:p>
      </xdr:txBody>
    </xdr:sp>
    <xdr:clientData/>
  </xdr:twoCellAnchor>
  <xdr:twoCellAnchor>
    <xdr:from>
      <xdr:col>2</xdr:col>
      <xdr:colOff>313763</xdr:colOff>
      <xdr:row>1</xdr:row>
      <xdr:rowOff>369793</xdr:rowOff>
    </xdr:from>
    <xdr:to>
      <xdr:col>4</xdr:col>
      <xdr:colOff>649942</xdr:colOff>
      <xdr:row>6</xdr:row>
      <xdr:rowOff>262827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/>
  </sheetViews>
  <sheetFormatPr defaultRowHeight="15" x14ac:dyDescent="0.25"/>
  <sheetData>
    <row r="1" spans="1:16" ht="23.25" x14ac:dyDescent="0.25">
      <c r="A1" s="27" t="s">
        <v>47</v>
      </c>
      <c r="B1" s="27"/>
      <c r="C1" s="27"/>
      <c r="D1" s="27"/>
      <c r="E1" s="29" t="s">
        <v>48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3" spans="1:16" ht="19.5" customHeight="1" x14ac:dyDescent="0.3">
      <c r="A3" s="31" t="s">
        <v>38</v>
      </c>
    </row>
    <row r="4" spans="1:16" ht="7.5" customHeight="1" x14ac:dyDescent="0.3">
      <c r="A4" s="31"/>
    </row>
    <row r="5" spans="1:16" ht="112.5" customHeight="1" x14ac:dyDescent="0.25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15"/>
      <c r="K5" s="15"/>
      <c r="L5" s="15"/>
      <c r="M5" s="15"/>
      <c r="N5" s="15"/>
      <c r="O5" s="15"/>
      <c r="P5" s="15"/>
    </row>
    <row r="6" spans="1:16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8.75" x14ac:dyDescent="0.3">
      <c r="A7" s="31" t="s">
        <v>39</v>
      </c>
    </row>
    <row r="8" spans="1:16" ht="7.5" customHeight="1" x14ac:dyDescent="0.25"/>
    <row r="9" spans="1:16" ht="105" customHeight="1" x14ac:dyDescent="0.25">
      <c r="A9" s="66" t="s">
        <v>54</v>
      </c>
      <c r="B9" s="66"/>
      <c r="C9" s="66"/>
      <c r="D9" s="66"/>
      <c r="E9" s="66"/>
      <c r="F9" s="66"/>
      <c r="G9" s="66"/>
      <c r="H9" s="66"/>
      <c r="I9" s="66"/>
      <c r="J9" s="15"/>
      <c r="K9" s="15"/>
      <c r="L9" s="15"/>
      <c r="M9" s="15"/>
      <c r="N9" s="15"/>
      <c r="O9" s="15"/>
      <c r="P9" s="15"/>
    </row>
    <row r="10" spans="1:16" ht="8.2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15"/>
      <c r="K10" s="15"/>
      <c r="L10" s="15"/>
      <c r="M10" s="15"/>
      <c r="N10" s="15"/>
      <c r="O10" s="15"/>
      <c r="P10" s="15"/>
    </row>
    <row r="11" spans="1:16" x14ac:dyDescent="0.25">
      <c r="A11" s="30" t="s">
        <v>37</v>
      </c>
    </row>
    <row r="23" spans="1:16" x14ac:dyDescent="0.25">
      <c r="A23" s="30" t="s">
        <v>40</v>
      </c>
    </row>
    <row r="24" spans="1:16" ht="9" customHeight="1" x14ac:dyDescent="0.25">
      <c r="A24" s="30"/>
    </row>
    <row r="25" spans="1:16" ht="33" customHeight="1" x14ac:dyDescent="0.25">
      <c r="A25" s="65" t="s">
        <v>9</v>
      </c>
      <c r="B25" s="65"/>
      <c r="C25" s="65"/>
      <c r="D25" s="65"/>
      <c r="E25" s="65"/>
      <c r="F25" s="65"/>
      <c r="G25" s="65"/>
      <c r="H25" s="65"/>
      <c r="I25" s="65"/>
      <c r="J25" s="16"/>
      <c r="K25" s="16"/>
      <c r="L25" s="16"/>
      <c r="M25" s="16"/>
      <c r="N25" s="16"/>
      <c r="O25" s="16"/>
      <c r="P25" s="16"/>
    </row>
    <row r="26" spans="1:16" ht="5.25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33" customHeight="1" x14ac:dyDescent="0.25">
      <c r="A27" s="65" t="s">
        <v>41</v>
      </c>
      <c r="B27" s="65"/>
      <c r="C27" s="65" t="s">
        <v>44</v>
      </c>
      <c r="D27" s="65"/>
      <c r="E27" s="65"/>
      <c r="F27" s="65"/>
      <c r="G27" s="65"/>
      <c r="H27" s="65"/>
      <c r="I27" s="65"/>
      <c r="J27" s="32"/>
      <c r="K27" s="32"/>
      <c r="L27" s="32"/>
      <c r="M27" s="32"/>
      <c r="N27" s="32"/>
      <c r="O27" s="32"/>
      <c r="P27" s="32"/>
    </row>
    <row r="28" spans="1:16" ht="48" customHeight="1" x14ac:dyDescent="0.25">
      <c r="A28" s="65" t="s">
        <v>42</v>
      </c>
      <c r="B28" s="65"/>
      <c r="C28" s="65" t="s">
        <v>45</v>
      </c>
      <c r="D28" s="65"/>
      <c r="E28" s="65"/>
      <c r="F28" s="65"/>
      <c r="G28" s="65"/>
      <c r="H28" s="65"/>
      <c r="I28" s="65"/>
      <c r="J28" s="32"/>
      <c r="K28" s="32"/>
      <c r="L28" s="32"/>
      <c r="M28" s="32"/>
      <c r="N28" s="32"/>
      <c r="O28" s="32"/>
      <c r="P28" s="32"/>
    </row>
    <row r="29" spans="1:16" ht="18.75" customHeight="1" x14ac:dyDescent="0.25">
      <c r="A29" s="65" t="s">
        <v>43</v>
      </c>
      <c r="B29" s="65"/>
      <c r="C29" s="65" t="s">
        <v>46</v>
      </c>
      <c r="D29" s="65"/>
      <c r="E29" s="65"/>
      <c r="F29" s="65"/>
      <c r="G29" s="65"/>
      <c r="H29" s="65"/>
      <c r="I29" s="65"/>
      <c r="J29" s="32"/>
      <c r="K29" s="32"/>
      <c r="L29" s="32"/>
      <c r="M29" s="32"/>
      <c r="N29" s="32"/>
      <c r="O29" s="32"/>
      <c r="P29" s="32"/>
    </row>
    <row r="31" spans="1:16" ht="82.5" customHeight="1" x14ac:dyDescent="0.25">
      <c r="A31" s="65" t="s">
        <v>51</v>
      </c>
      <c r="B31" s="65"/>
      <c r="C31" s="65"/>
      <c r="D31" s="65"/>
      <c r="E31" s="65"/>
      <c r="F31" s="65"/>
      <c r="G31" s="65"/>
      <c r="H31" s="65"/>
      <c r="I31" s="65"/>
    </row>
    <row r="32" spans="1:16" ht="51" customHeight="1" x14ac:dyDescent="0.25">
      <c r="A32" s="65" t="s">
        <v>53</v>
      </c>
      <c r="B32" s="65"/>
      <c r="C32" s="65"/>
      <c r="D32" s="65"/>
      <c r="E32" s="65"/>
      <c r="F32" s="65"/>
      <c r="G32" s="65"/>
      <c r="H32" s="65"/>
      <c r="I32" s="65"/>
    </row>
    <row r="33" spans="1:9" ht="34.5" customHeight="1" x14ac:dyDescent="0.25">
      <c r="A33" s="65" t="s">
        <v>49</v>
      </c>
      <c r="B33" s="65"/>
      <c r="C33" s="65"/>
      <c r="D33" s="65"/>
      <c r="E33" s="65"/>
      <c r="F33" s="65"/>
      <c r="G33" s="65"/>
      <c r="H33" s="65"/>
      <c r="I33" s="65"/>
    </row>
    <row r="45" spans="1:9" ht="65.25" customHeight="1" x14ac:dyDescent="0.25">
      <c r="A45" s="65" t="s">
        <v>50</v>
      </c>
      <c r="B45" s="65"/>
      <c r="C45" s="65"/>
      <c r="D45" s="65"/>
      <c r="E45" s="65"/>
      <c r="F45" s="65"/>
      <c r="G45" s="65"/>
      <c r="H45" s="65"/>
      <c r="I45" s="65"/>
    </row>
    <row r="47" spans="1:9" x14ac:dyDescent="0.25">
      <c r="A47" s="64" t="s">
        <v>83</v>
      </c>
    </row>
  </sheetData>
  <mergeCells count="13">
    <mergeCell ref="A31:I31"/>
    <mergeCell ref="A32:I32"/>
    <mergeCell ref="A33:I33"/>
    <mergeCell ref="A45:I45"/>
    <mergeCell ref="A5:I5"/>
    <mergeCell ref="C27:I27"/>
    <mergeCell ref="C28:I28"/>
    <mergeCell ref="C29:I29"/>
    <mergeCell ref="A9:I9"/>
    <mergeCell ref="A25:I25"/>
    <mergeCell ref="A29:B29"/>
    <mergeCell ref="A27:B27"/>
    <mergeCell ref="A28:B2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&amp;L&amp;"-,Bold"IBM Deutschland GmbH&amp;C&amp;D&amp;RPage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tabSelected="1" zoomScale="80" zoomScaleNormal="80" zoomScalePageLayoutView="70" workbookViewId="0"/>
  </sheetViews>
  <sheetFormatPr defaultRowHeight="15" x14ac:dyDescent="0.25"/>
  <cols>
    <col min="1" max="1" width="15.5703125" style="25" customWidth="1"/>
    <col min="2" max="2" width="30.7109375" customWidth="1"/>
    <col min="3" max="5" width="13.7109375" customWidth="1"/>
    <col min="6" max="6" width="30.7109375" customWidth="1"/>
    <col min="7" max="7" width="14.42578125" bestFit="1" customWidth="1"/>
    <col min="8" max="8" width="10" style="52" bestFit="1" customWidth="1"/>
    <col min="9" max="15" width="9.140625" style="1"/>
  </cols>
  <sheetData>
    <row r="1" spans="1:15" ht="30" customHeight="1" thickBot="1" x14ac:dyDescent="0.55000000000000004">
      <c r="A1" s="44" t="s">
        <v>7</v>
      </c>
      <c r="B1" s="45"/>
      <c r="C1" s="46"/>
      <c r="D1" s="46"/>
      <c r="E1" s="45"/>
      <c r="F1" s="69"/>
      <c r="G1" s="70"/>
      <c r="L1" s="60"/>
    </row>
    <row r="2" spans="1:15" ht="30" customHeight="1" x14ac:dyDescent="0.25">
      <c r="A2" s="47"/>
      <c r="B2" s="48"/>
      <c r="C2" s="49"/>
      <c r="D2" s="49"/>
      <c r="E2" s="48"/>
      <c r="F2" s="50"/>
      <c r="G2" s="51"/>
    </row>
    <row r="3" spans="1:15" ht="30" customHeight="1" x14ac:dyDescent="0.25">
      <c r="A3" s="42" t="s">
        <v>78</v>
      </c>
      <c r="B3" s="41" t="str">
        <f>IF(COUNTIF(H:H,"not all indicators assessed")&gt;=1,"not all indicators assessed",(IF(OR(H14="red",H21="red",H40="red",H51="red",H55="red"),"red",IF(COUNTIF(H:H,"yellow")&gt;3,"yellow","green"))))</f>
        <v>not all indicators assessed</v>
      </c>
      <c r="C3" s="49"/>
      <c r="D3" s="49"/>
      <c r="E3" s="48"/>
      <c r="F3" s="65" t="s">
        <v>80</v>
      </c>
      <c r="G3" s="67"/>
    </row>
    <row r="4" spans="1:15" ht="33.950000000000003" customHeight="1" x14ac:dyDescent="0.25">
      <c r="A4" s="43" t="s">
        <v>79</v>
      </c>
      <c r="B4" s="41">
        <f>COUNTIF(H:H,"green")+COUNTIF(H:H,"yellow")+COUNTIF(H:H,"red")</f>
        <v>0</v>
      </c>
      <c r="C4" s="18"/>
      <c r="D4" s="18"/>
      <c r="E4" s="35"/>
      <c r="F4" s="67"/>
      <c r="G4" s="67"/>
      <c r="H4" s="65"/>
      <c r="I4" s="65"/>
      <c r="J4" s="65"/>
      <c r="K4" s="65"/>
      <c r="L4" s="65"/>
      <c r="M4" s="65"/>
      <c r="N4" s="65"/>
    </row>
    <row r="5" spans="1:15" ht="33.950000000000003" customHeight="1" x14ac:dyDescent="0.25">
      <c r="C5" s="18"/>
      <c r="D5" s="18"/>
      <c r="E5" s="33"/>
      <c r="F5" s="65" t="s">
        <v>81</v>
      </c>
      <c r="G5" s="65"/>
      <c r="H5" s="65"/>
      <c r="I5" s="65"/>
      <c r="J5" s="65"/>
      <c r="K5" s="65"/>
      <c r="L5" s="65"/>
      <c r="M5" s="65"/>
      <c r="N5" s="65"/>
    </row>
    <row r="6" spans="1:15" ht="44.25" customHeight="1" x14ac:dyDescent="0.25">
      <c r="C6" s="18"/>
      <c r="D6" s="18"/>
      <c r="E6" s="35"/>
      <c r="F6" s="65"/>
      <c r="G6" s="65"/>
      <c r="H6" s="53"/>
      <c r="I6" s="34"/>
      <c r="J6" s="34"/>
      <c r="K6" s="34"/>
      <c r="L6" s="34"/>
      <c r="M6" s="34"/>
      <c r="N6" s="34"/>
    </row>
    <row r="7" spans="1:15" ht="30" customHeight="1" x14ac:dyDescent="0.25">
      <c r="B7" s="33"/>
      <c r="C7" s="18"/>
      <c r="D7" s="18"/>
      <c r="E7" s="33"/>
      <c r="F7" s="65" t="s">
        <v>82</v>
      </c>
      <c r="G7" s="65"/>
      <c r="H7" s="65"/>
      <c r="I7" s="65"/>
      <c r="J7" s="65"/>
      <c r="K7" s="65"/>
      <c r="L7" s="65"/>
      <c r="M7" s="65"/>
      <c r="N7" s="65"/>
    </row>
    <row r="8" spans="1:15" ht="30" customHeight="1" thickBot="1" x14ac:dyDescent="0.3">
      <c r="A8" s="44"/>
      <c r="B8" s="45"/>
      <c r="C8" s="46"/>
      <c r="D8" s="46"/>
      <c r="E8" s="45"/>
      <c r="F8" s="57"/>
      <c r="G8" s="58"/>
    </row>
    <row r="9" spans="1:15" ht="30" customHeight="1" x14ac:dyDescent="0.25">
      <c r="A9" s="47"/>
      <c r="B9" s="48"/>
      <c r="C9" s="49"/>
      <c r="D9" s="49"/>
      <c r="E9" s="48"/>
      <c r="F9" s="50"/>
      <c r="G9" s="51"/>
    </row>
    <row r="10" spans="1:15" s="3" customFormat="1" ht="30" customHeight="1" x14ac:dyDescent="0.25">
      <c r="A10" s="68" t="s">
        <v>6</v>
      </c>
      <c r="B10" s="6"/>
      <c r="C10" s="12"/>
      <c r="D10" s="7"/>
      <c r="E10" s="13"/>
      <c r="F10" s="8"/>
      <c r="G10" s="10"/>
      <c r="H10" s="54" t="str">
        <f>IF(G12=FALSE,"not all indicators assessed",(IF(G12="yellow","yellow","green")))</f>
        <v>not all indicators assessed</v>
      </c>
      <c r="I10" s="36"/>
      <c r="J10" s="36"/>
      <c r="K10" s="36"/>
      <c r="L10" s="36"/>
      <c r="M10" s="36"/>
      <c r="N10" s="36"/>
      <c r="O10" s="36"/>
    </row>
    <row r="11" spans="1:15" s="3" customFormat="1" ht="20.25" customHeight="1" x14ac:dyDescent="0.25">
      <c r="A11" s="68"/>
      <c r="B11" s="20"/>
      <c r="C11" s="39" t="s">
        <v>55</v>
      </c>
      <c r="D11" s="39" t="s">
        <v>56</v>
      </c>
      <c r="E11" s="39" t="s">
        <v>92</v>
      </c>
      <c r="F11" s="21"/>
      <c r="G11" s="19"/>
      <c r="H11" s="54"/>
      <c r="I11" s="36"/>
      <c r="J11" s="36"/>
      <c r="K11" s="36"/>
      <c r="L11" s="36"/>
      <c r="M11" s="36"/>
      <c r="N11" s="36"/>
      <c r="O11" s="36"/>
    </row>
    <row r="12" spans="1:15" s="1" customFormat="1" ht="79.5" customHeight="1" x14ac:dyDescent="0.25">
      <c r="A12" s="68"/>
      <c r="B12" s="4" t="s">
        <v>57</v>
      </c>
      <c r="C12" s="61"/>
      <c r="D12" s="62"/>
      <c r="E12" s="63"/>
      <c r="F12" s="5" t="s">
        <v>14</v>
      </c>
      <c r="G12" s="11" t="b">
        <f>IF(C12&lt;&gt;"","green",IF(D12&lt;&gt;"","yellow",IF(E12&lt;&gt;"","yellow")))</f>
        <v>0</v>
      </c>
      <c r="H12" s="52"/>
    </row>
    <row r="13" spans="1:15" s="3" customFormat="1" ht="30" customHeight="1" x14ac:dyDescent="0.25">
      <c r="A13" s="28"/>
      <c r="G13" s="9"/>
      <c r="H13" s="55"/>
      <c r="I13" s="36"/>
      <c r="J13" s="36"/>
      <c r="K13" s="36"/>
      <c r="L13" s="36"/>
      <c r="M13" s="36"/>
      <c r="N13" s="36"/>
      <c r="O13" s="36"/>
    </row>
    <row r="14" spans="1:15" s="3" customFormat="1" ht="30" customHeight="1" x14ac:dyDescent="0.25">
      <c r="A14" s="68" t="s">
        <v>4</v>
      </c>
      <c r="B14" s="6"/>
      <c r="C14" s="12"/>
      <c r="D14" s="7"/>
      <c r="E14" s="13"/>
      <c r="F14" s="8"/>
      <c r="G14" s="10"/>
      <c r="H14" s="54" t="str">
        <f>IF(OR(G16=FALSE,G19=FALSE),"not all indicators assessed",(IF(OR(G16="red",G19="red"),"red",IF(OR(G16="yellow",G19="yellow"),"yellow","green"))))</f>
        <v>not all indicators assessed</v>
      </c>
      <c r="I14" s="36"/>
      <c r="J14" s="36"/>
      <c r="K14" s="36"/>
      <c r="L14" s="36"/>
      <c r="M14" s="36"/>
      <c r="N14" s="36"/>
      <c r="O14" s="36"/>
    </row>
    <row r="15" spans="1:15" s="3" customFormat="1" ht="46.5" customHeight="1" x14ac:dyDescent="0.25">
      <c r="A15" s="68"/>
      <c r="B15" s="20"/>
      <c r="C15" s="40" t="s">
        <v>64</v>
      </c>
      <c r="D15" s="40" t="s">
        <v>63</v>
      </c>
      <c r="E15" s="39" t="s">
        <v>62</v>
      </c>
      <c r="F15" s="21"/>
      <c r="G15" s="19"/>
      <c r="H15" s="54"/>
      <c r="I15" s="36"/>
      <c r="J15" s="36"/>
      <c r="K15" s="36"/>
      <c r="L15" s="36"/>
      <c r="M15" s="36"/>
      <c r="N15" s="36"/>
      <c r="O15" s="36"/>
    </row>
    <row r="16" spans="1:15" s="1" customFormat="1" ht="79.5" customHeight="1" x14ac:dyDescent="0.25">
      <c r="A16" s="68"/>
      <c r="B16" s="4" t="s">
        <v>13</v>
      </c>
      <c r="C16" s="61"/>
      <c r="D16" s="62"/>
      <c r="E16" s="63"/>
      <c r="F16" s="5" t="s">
        <v>12</v>
      </c>
      <c r="G16" s="11" t="b">
        <f>IF(C16&lt;&gt;"","green",IF(D16&lt;&gt;"","yellow",IF(E16&lt;&gt;"","yellow")))</f>
        <v>0</v>
      </c>
      <c r="H16" s="52"/>
    </row>
    <row r="17" spans="1:15" s="1" customFormat="1" ht="27.75" customHeight="1" x14ac:dyDescent="0.25">
      <c r="A17" s="68"/>
      <c r="B17" s="20"/>
      <c r="C17" s="22"/>
      <c r="D17" s="23"/>
      <c r="E17" s="24"/>
      <c r="F17" s="21"/>
      <c r="G17" s="19"/>
      <c r="H17" s="52"/>
    </row>
    <row r="18" spans="1:15" s="3" customFormat="1" ht="45" customHeight="1" x14ac:dyDescent="0.25">
      <c r="A18" s="68"/>
      <c r="B18" s="20"/>
      <c r="C18" s="40" t="s">
        <v>86</v>
      </c>
      <c r="D18" s="40" t="s">
        <v>66</v>
      </c>
      <c r="E18" s="39" t="s">
        <v>65</v>
      </c>
      <c r="F18" s="21"/>
      <c r="G18" s="19"/>
      <c r="H18" s="54"/>
      <c r="I18" s="36"/>
      <c r="J18" s="36"/>
      <c r="K18" s="36"/>
      <c r="L18" s="36"/>
      <c r="M18" s="36"/>
      <c r="N18" s="36"/>
      <c r="O18" s="36"/>
    </row>
    <row r="19" spans="1:15" s="1" customFormat="1" ht="80.099999999999994" customHeight="1" x14ac:dyDescent="0.25">
      <c r="A19" s="68"/>
      <c r="B19" s="4" t="s">
        <v>15</v>
      </c>
      <c r="C19" s="61"/>
      <c r="D19" s="62"/>
      <c r="E19" s="63"/>
      <c r="F19" s="5" t="s">
        <v>11</v>
      </c>
      <c r="G19" s="11" t="b">
        <f>IF(C19&lt;&gt;"","green",IF(D19&lt;&gt;"","yellow",IF(E19&lt;&gt;"","red")))</f>
        <v>0</v>
      </c>
      <c r="H19" s="52"/>
    </row>
    <row r="20" spans="1:15" s="3" customFormat="1" ht="30" customHeight="1" x14ac:dyDescent="0.25">
      <c r="A20" s="28"/>
      <c r="G20" s="9"/>
      <c r="H20" s="54"/>
      <c r="I20" s="36"/>
      <c r="J20" s="36"/>
      <c r="K20" s="36"/>
      <c r="L20" s="36"/>
      <c r="M20" s="36"/>
      <c r="N20" s="36"/>
      <c r="O20" s="36"/>
    </row>
    <row r="21" spans="1:15" s="3" customFormat="1" ht="30" customHeight="1" x14ac:dyDescent="0.25">
      <c r="A21" s="68" t="s">
        <v>0</v>
      </c>
      <c r="B21" s="6"/>
      <c r="C21" s="12"/>
      <c r="D21" s="7"/>
      <c r="E21" s="13"/>
      <c r="F21" s="8"/>
      <c r="G21" s="10"/>
      <c r="H21" s="54" t="str">
        <f>IF(OR(G22=FALSE,G24=FALSE,G26=FALSE),"not all indicators assessed",(IF(OR(G22="red",G24="red",G26="red"),"red",IF(OR(G22="yellow",G24="yellow",G26="yellow"),"yellow","green"))))</f>
        <v>not all indicators assessed</v>
      </c>
      <c r="I21" s="36"/>
      <c r="J21" s="36"/>
      <c r="K21" s="36"/>
      <c r="L21" s="36"/>
      <c r="M21" s="36"/>
      <c r="N21" s="36"/>
      <c r="O21" s="36"/>
    </row>
    <row r="22" spans="1:15" s="1" customFormat="1" ht="79.5" customHeight="1" x14ac:dyDescent="0.25">
      <c r="A22" s="68"/>
      <c r="B22" s="20" t="s">
        <v>17</v>
      </c>
      <c r="C22" s="61"/>
      <c r="D22" s="62"/>
      <c r="E22" s="63"/>
      <c r="F22" s="21" t="s">
        <v>16</v>
      </c>
      <c r="G22" s="19" t="b">
        <f>IF(C22&lt;&gt;"","green",IF(D22&lt;&gt;"","green",IF(E22&lt;&gt;"","green")))</f>
        <v>0</v>
      </c>
      <c r="H22" s="52"/>
    </row>
    <row r="23" spans="1:15" s="1" customFormat="1" ht="27.75" customHeight="1" x14ac:dyDescent="0.25">
      <c r="A23" s="68"/>
      <c r="B23" s="6"/>
      <c r="C23" s="12"/>
      <c r="D23" s="7"/>
      <c r="E23" s="13"/>
      <c r="F23" s="8"/>
      <c r="G23" s="10"/>
      <c r="H23" s="52"/>
    </row>
    <row r="24" spans="1:15" s="1" customFormat="1" ht="80.099999999999994" customHeight="1" x14ac:dyDescent="0.25">
      <c r="A24" s="68"/>
      <c r="B24" s="4" t="s">
        <v>36</v>
      </c>
      <c r="C24" s="61"/>
      <c r="D24" s="62"/>
      <c r="E24" s="63"/>
      <c r="F24" s="5" t="s">
        <v>87</v>
      </c>
      <c r="G24" s="11" t="b">
        <f>IF(C24&lt;&gt;"","green",IF(D24&lt;&gt;"","green",IF(E24&lt;&gt;"","green")))</f>
        <v>0</v>
      </c>
      <c r="H24" s="52"/>
    </row>
    <row r="25" spans="1:15" s="1" customFormat="1" ht="27.75" customHeight="1" x14ac:dyDescent="0.25">
      <c r="A25" s="68"/>
      <c r="B25" s="20"/>
      <c r="C25" s="22"/>
      <c r="D25" s="23"/>
      <c r="E25" s="24"/>
      <c r="F25" s="21"/>
      <c r="G25" s="19"/>
      <c r="H25" s="52"/>
    </row>
    <row r="26" spans="1:15" s="1" customFormat="1" ht="80.099999999999994" customHeight="1" x14ac:dyDescent="0.25">
      <c r="A26" s="68"/>
      <c r="B26" s="4" t="s">
        <v>18</v>
      </c>
      <c r="C26" s="61"/>
      <c r="D26" s="62"/>
      <c r="E26" s="63"/>
      <c r="F26" s="5" t="s">
        <v>19</v>
      </c>
      <c r="G26" s="11" t="b">
        <f>IF(C26&lt;&gt;"","green",IF(D26&lt;&gt;"","yellow",IF(E26&lt;&gt;"","red")))</f>
        <v>0</v>
      </c>
      <c r="H26" s="52"/>
    </row>
    <row r="27" spans="1:15" s="3" customFormat="1" ht="30" customHeight="1" x14ac:dyDescent="0.25">
      <c r="A27" s="28"/>
      <c r="H27" s="54"/>
      <c r="I27" s="36"/>
      <c r="J27" s="36"/>
      <c r="K27" s="36"/>
      <c r="L27" s="36"/>
      <c r="M27" s="36"/>
      <c r="N27" s="36"/>
      <c r="O27" s="36"/>
    </row>
    <row r="28" spans="1:15" s="3" customFormat="1" ht="30" customHeight="1" x14ac:dyDescent="0.25">
      <c r="A28" s="68" t="s">
        <v>5</v>
      </c>
      <c r="B28" s="6"/>
      <c r="C28" s="12"/>
      <c r="D28" s="7"/>
      <c r="E28" s="13"/>
      <c r="F28" s="8"/>
      <c r="G28" s="10"/>
      <c r="H28" s="54" t="str">
        <f>IF(OR(G29=FALSE,G31=FALSE),"not all indicators assessed",(IF(OR(G29="red",G31="red"),"red",IF(OR(G29="yellow",G31="yellow"),"yellow","green"))))</f>
        <v>not all indicators assessed</v>
      </c>
      <c r="I28" s="36"/>
      <c r="J28" s="36"/>
      <c r="K28" s="36"/>
      <c r="L28" s="36"/>
      <c r="M28" s="36"/>
      <c r="N28" s="36"/>
      <c r="O28" s="36"/>
    </row>
    <row r="29" spans="1:15" s="1" customFormat="1" ht="79.5" customHeight="1" x14ac:dyDescent="0.25">
      <c r="A29" s="68"/>
      <c r="B29" s="4" t="s">
        <v>91</v>
      </c>
      <c r="C29" s="61"/>
      <c r="D29" s="62"/>
      <c r="E29" s="63"/>
      <c r="F29" s="5" t="s">
        <v>20</v>
      </c>
      <c r="G29" s="11" t="b">
        <f>IF(C29&lt;&gt;"","green",IF(D29&lt;&gt;"","yellow",IF(E29&lt;&gt;"","yellow")))</f>
        <v>0</v>
      </c>
      <c r="H29" s="52"/>
    </row>
    <row r="30" spans="1:15" s="1" customFormat="1" ht="27.75" customHeight="1" x14ac:dyDescent="0.25">
      <c r="A30" s="68"/>
      <c r="B30" s="20"/>
      <c r="C30" s="22"/>
      <c r="D30" s="23"/>
      <c r="E30" s="24"/>
      <c r="F30" s="21"/>
      <c r="G30" s="19"/>
      <c r="H30" s="52"/>
    </row>
    <row r="31" spans="1:15" s="1" customFormat="1" ht="80.099999999999994" customHeight="1" x14ac:dyDescent="0.25">
      <c r="A31" s="68"/>
      <c r="B31" s="4" t="s">
        <v>90</v>
      </c>
      <c r="C31" s="61"/>
      <c r="D31" s="62"/>
      <c r="E31" s="63"/>
      <c r="F31" s="5" t="s">
        <v>88</v>
      </c>
      <c r="G31" s="11" t="b">
        <f>IF(C31&lt;&gt;"","green",IF(D31&lt;&gt;"","yellow",IF(E31&lt;&gt;"","yellow")))</f>
        <v>0</v>
      </c>
      <c r="H31" s="52"/>
    </row>
    <row r="32" spans="1:15" s="3" customFormat="1" ht="30" customHeight="1" x14ac:dyDescent="0.25">
      <c r="A32" s="28"/>
      <c r="H32" s="54"/>
      <c r="I32" s="36"/>
      <c r="J32" s="36"/>
      <c r="K32" s="36"/>
      <c r="L32" s="36"/>
      <c r="M32" s="36"/>
      <c r="N32" s="36"/>
      <c r="O32" s="36"/>
    </row>
    <row r="33" spans="1:15" s="3" customFormat="1" ht="30" customHeight="1" x14ac:dyDescent="0.25">
      <c r="A33" s="68" t="s">
        <v>2</v>
      </c>
      <c r="B33" s="6"/>
      <c r="C33" s="12"/>
      <c r="D33" s="7"/>
      <c r="E33" s="13"/>
      <c r="F33" s="8"/>
      <c r="G33" s="10"/>
      <c r="H33" s="54" t="str">
        <f>IF(OR(G34=FALSE,G36=FALSE,G38=FALSE),"not all indicators assessed",(IF(OR(G34="red",G36="red",G38="red"),"red",IF(OR(G34="yellow",G36="yellow",G38="yellow"),"yellow","green"))))</f>
        <v>not all indicators assessed</v>
      </c>
      <c r="I33" s="36"/>
      <c r="J33" s="36"/>
      <c r="K33" s="36"/>
      <c r="L33" s="36"/>
      <c r="M33" s="36"/>
      <c r="N33" s="36"/>
      <c r="O33" s="36"/>
    </row>
    <row r="34" spans="1:15" s="1" customFormat="1" ht="79.5" customHeight="1" x14ac:dyDescent="0.25">
      <c r="A34" s="68"/>
      <c r="B34" s="20" t="s">
        <v>22</v>
      </c>
      <c r="C34" s="61"/>
      <c r="D34" s="62"/>
      <c r="E34" s="63"/>
      <c r="F34" s="21" t="s">
        <v>21</v>
      </c>
      <c r="G34" s="19" t="b">
        <f>IF(C34&lt;&gt;"","green",IF(D34&lt;&gt;"","yellow",IF(E34&lt;&gt;"","yellow")))</f>
        <v>0</v>
      </c>
      <c r="H34" s="52"/>
    </row>
    <row r="35" spans="1:15" s="1" customFormat="1" ht="27.75" customHeight="1" x14ac:dyDescent="0.25">
      <c r="A35" s="68"/>
      <c r="B35" s="6"/>
      <c r="C35" s="12"/>
      <c r="D35" s="7"/>
      <c r="E35" s="13"/>
      <c r="F35" s="8"/>
      <c r="G35" s="10"/>
      <c r="H35" s="52"/>
    </row>
    <row r="36" spans="1:15" s="1" customFormat="1" ht="80.099999999999994" customHeight="1" x14ac:dyDescent="0.25">
      <c r="A36" s="68"/>
      <c r="B36" s="4" t="s">
        <v>23</v>
      </c>
      <c r="C36" s="61"/>
      <c r="D36" s="62"/>
      <c r="E36" s="63"/>
      <c r="F36" s="5" t="s">
        <v>24</v>
      </c>
      <c r="G36" s="11" t="b">
        <f>IF(C36&lt;&gt;"","green",IF(D36&lt;&gt;"","yellow",IF(E36&lt;&gt;"","yellow")))</f>
        <v>0</v>
      </c>
      <c r="H36" s="52"/>
    </row>
    <row r="37" spans="1:15" s="1" customFormat="1" ht="27.75" customHeight="1" x14ac:dyDescent="0.25">
      <c r="A37" s="68"/>
      <c r="B37" s="20"/>
      <c r="C37" s="22"/>
      <c r="D37" s="23"/>
      <c r="E37" s="24"/>
      <c r="F37" s="21"/>
      <c r="G37" s="19"/>
      <c r="H37" s="52"/>
    </row>
    <row r="38" spans="1:15" s="1" customFormat="1" ht="80.099999999999994" customHeight="1" x14ac:dyDescent="0.25">
      <c r="A38" s="68"/>
      <c r="B38" s="4" t="s">
        <v>28</v>
      </c>
      <c r="C38" s="61"/>
      <c r="D38" s="62"/>
      <c r="E38" s="63"/>
      <c r="F38" s="5" t="s">
        <v>25</v>
      </c>
      <c r="G38" s="14" t="b">
        <f>IF(C38&lt;&gt;"","green",IF(D38&lt;&gt;"","yellow",IF(E38&lt;&gt;"","yellow")))</f>
        <v>0</v>
      </c>
      <c r="H38" s="52"/>
    </row>
    <row r="39" spans="1:15" s="3" customFormat="1" ht="30" customHeight="1" x14ac:dyDescent="0.25">
      <c r="A39" s="28"/>
      <c r="H39" s="54"/>
      <c r="I39" s="36"/>
      <c r="J39" s="36"/>
      <c r="K39" s="36"/>
      <c r="L39" s="36"/>
      <c r="M39" s="36"/>
      <c r="N39" s="36"/>
      <c r="O39" s="36"/>
    </row>
    <row r="40" spans="1:15" s="3" customFormat="1" ht="30" customHeight="1" x14ac:dyDescent="0.25">
      <c r="A40" s="68" t="s">
        <v>3</v>
      </c>
      <c r="B40" s="6"/>
      <c r="C40" s="12"/>
      <c r="D40" s="7"/>
      <c r="E40" s="13"/>
      <c r="F40" s="8"/>
      <c r="G40" s="10"/>
      <c r="H40" s="54" t="str">
        <f>IF(OR(G42=FALSE,G45=FALSE),"not all indicators assessed",(IF(OR(G42="red",G45="red"),"red",IF(OR(G42="yellow",G45="yellow"),"yellow","green"))))</f>
        <v>not all indicators assessed</v>
      </c>
      <c r="I40" s="36"/>
      <c r="J40" s="36"/>
      <c r="K40" s="36"/>
      <c r="L40" s="36"/>
      <c r="M40" s="36"/>
      <c r="N40" s="36"/>
      <c r="O40" s="36"/>
    </row>
    <row r="41" spans="1:15" s="3" customFormat="1" ht="78.75" customHeight="1" x14ac:dyDescent="0.25">
      <c r="A41" s="68"/>
      <c r="B41" s="20"/>
      <c r="C41" s="40" t="s">
        <v>67</v>
      </c>
      <c r="D41" s="40" t="s">
        <v>68</v>
      </c>
      <c r="E41" s="39" t="s">
        <v>85</v>
      </c>
      <c r="F41" s="21"/>
      <c r="G41" s="19"/>
      <c r="H41" s="54"/>
      <c r="I41" s="36"/>
      <c r="J41" s="36"/>
      <c r="K41" s="36"/>
      <c r="L41" s="36"/>
      <c r="M41" s="36"/>
      <c r="N41" s="36"/>
      <c r="O41" s="36"/>
    </row>
    <row r="42" spans="1:15" s="1" customFormat="1" ht="79.5" customHeight="1" x14ac:dyDescent="0.25">
      <c r="A42" s="68"/>
      <c r="B42" s="4" t="s">
        <v>27</v>
      </c>
      <c r="C42" s="61"/>
      <c r="D42" s="62"/>
      <c r="E42" s="63"/>
      <c r="F42" s="5" t="s">
        <v>26</v>
      </c>
      <c r="G42" s="11" t="b">
        <f>IF(C42&lt;&gt;"","green",IF(D42&lt;&gt;"","yellow",IF(E42&lt;&gt;"","yellow")))</f>
        <v>0</v>
      </c>
      <c r="H42" s="52"/>
    </row>
    <row r="43" spans="1:15" s="1" customFormat="1" ht="27.75" customHeight="1" x14ac:dyDescent="0.25">
      <c r="A43" s="68"/>
      <c r="B43" s="20"/>
      <c r="C43" s="22"/>
      <c r="D43" s="23"/>
      <c r="E43" s="24"/>
      <c r="F43" s="21"/>
      <c r="G43" s="19"/>
      <c r="H43" s="52"/>
    </row>
    <row r="44" spans="1:15" s="3" customFormat="1" ht="65.25" customHeight="1" x14ac:dyDescent="0.25">
      <c r="A44" s="68"/>
      <c r="B44" s="20"/>
      <c r="C44" s="40" t="s">
        <v>75</v>
      </c>
      <c r="D44" s="40" t="s">
        <v>69</v>
      </c>
      <c r="E44" s="39" t="s">
        <v>76</v>
      </c>
      <c r="F44" s="21"/>
      <c r="G44" s="19"/>
      <c r="H44" s="54"/>
      <c r="I44" s="36"/>
      <c r="J44" s="36"/>
      <c r="K44" s="36"/>
      <c r="L44" s="36"/>
      <c r="M44" s="36"/>
      <c r="N44" s="36"/>
      <c r="O44" s="36"/>
    </row>
    <row r="45" spans="1:15" s="1" customFormat="1" ht="80.099999999999994" customHeight="1" x14ac:dyDescent="0.25">
      <c r="A45" s="68"/>
      <c r="B45" s="4" t="s">
        <v>89</v>
      </c>
      <c r="C45" s="61"/>
      <c r="D45" s="62"/>
      <c r="E45" s="63"/>
      <c r="F45" s="5" t="s">
        <v>31</v>
      </c>
      <c r="G45" s="11" t="b">
        <f>IF(C45&lt;&gt;"","green",IF(D45&lt;&gt;"","yellow",IF(E45&lt;&gt;"","red")))</f>
        <v>0</v>
      </c>
      <c r="H45" s="52"/>
    </row>
    <row r="46" spans="1:15" s="3" customFormat="1" ht="30" customHeight="1" x14ac:dyDescent="0.25">
      <c r="A46" s="28"/>
      <c r="H46" s="54"/>
      <c r="I46" s="36"/>
      <c r="J46" s="36"/>
      <c r="K46" s="36"/>
      <c r="L46" s="36"/>
      <c r="M46" s="36"/>
      <c r="N46" s="36"/>
      <c r="O46" s="36"/>
    </row>
    <row r="47" spans="1:15" s="3" customFormat="1" ht="30" customHeight="1" x14ac:dyDescent="0.25">
      <c r="A47" s="68" t="s">
        <v>10</v>
      </c>
      <c r="B47" s="6"/>
      <c r="C47" s="12"/>
      <c r="D47" s="7"/>
      <c r="E47" s="13"/>
      <c r="F47" s="8"/>
      <c r="G47" s="10"/>
      <c r="H47" s="54" t="str">
        <f>IF(G49=FALSE,"not all indicators assessed",(IF(G49="yellow","yellow","green")))</f>
        <v>not all indicators assessed</v>
      </c>
      <c r="I47" s="36"/>
      <c r="J47" s="36"/>
      <c r="K47" s="36"/>
      <c r="L47" s="36"/>
      <c r="M47" s="36"/>
      <c r="N47" s="36"/>
      <c r="O47" s="36"/>
    </row>
    <row r="48" spans="1:15" s="3" customFormat="1" x14ac:dyDescent="0.25">
      <c r="A48" s="68"/>
      <c r="B48" s="20"/>
      <c r="C48" s="40"/>
      <c r="D48" s="40"/>
      <c r="E48" s="39"/>
      <c r="F48" s="21"/>
      <c r="G48" s="19"/>
      <c r="H48" s="54"/>
      <c r="I48" s="36"/>
      <c r="J48" s="36"/>
      <c r="K48" s="36"/>
      <c r="L48" s="36"/>
      <c r="M48" s="36"/>
      <c r="N48" s="36"/>
      <c r="O48" s="36"/>
    </row>
    <row r="49" spans="1:15" s="1" customFormat="1" ht="79.5" customHeight="1" x14ac:dyDescent="0.25">
      <c r="A49" s="68"/>
      <c r="B49" s="4" t="s">
        <v>35</v>
      </c>
      <c r="C49" s="61"/>
      <c r="D49" s="62"/>
      <c r="E49" s="63"/>
      <c r="F49" s="5" t="s">
        <v>30</v>
      </c>
      <c r="G49" s="11" t="b">
        <f>IF(C49&lt;&gt;"","green",IF(D49&lt;&gt;"","yellow",IF(E49&lt;&gt;"","yellow")))</f>
        <v>0</v>
      </c>
      <c r="H49" s="52"/>
    </row>
    <row r="50" spans="1:15" s="3" customFormat="1" ht="30" customHeight="1" x14ac:dyDescent="0.25">
      <c r="A50" s="28"/>
      <c r="H50" s="54"/>
      <c r="I50" s="36"/>
      <c r="J50" s="36"/>
      <c r="K50" s="36"/>
      <c r="L50" s="36"/>
      <c r="M50" s="36"/>
      <c r="N50" s="36"/>
      <c r="O50" s="36"/>
    </row>
    <row r="51" spans="1:15" s="3" customFormat="1" ht="30" customHeight="1" x14ac:dyDescent="0.25">
      <c r="A51" s="68" t="s">
        <v>1</v>
      </c>
      <c r="B51" s="6"/>
      <c r="C51" s="12"/>
      <c r="D51" s="7"/>
      <c r="E51" s="13"/>
      <c r="F51" s="8"/>
      <c r="G51" s="10"/>
      <c r="H51" s="54" t="str">
        <f>IF(G53=FALSE,"not all indicators assessed",(IF(G53="red","red",IF(G53="yellow","yellow","green"))))</f>
        <v>not all indicators assessed</v>
      </c>
      <c r="I51" s="36"/>
      <c r="J51" s="36"/>
      <c r="K51" s="36"/>
      <c r="L51" s="36"/>
      <c r="M51" s="36"/>
      <c r="N51" s="36"/>
      <c r="O51" s="36"/>
    </row>
    <row r="52" spans="1:15" s="3" customFormat="1" ht="122.25" customHeight="1" x14ac:dyDescent="0.25">
      <c r="A52" s="68"/>
      <c r="B52" s="20"/>
      <c r="C52" s="40" t="s">
        <v>70</v>
      </c>
      <c r="D52" s="59" t="s">
        <v>77</v>
      </c>
      <c r="E52" s="39" t="s">
        <v>71</v>
      </c>
      <c r="F52" s="21"/>
      <c r="G52" s="19"/>
      <c r="H52" s="54"/>
      <c r="I52" s="36"/>
      <c r="J52" s="36"/>
      <c r="K52" s="36"/>
      <c r="L52" s="36"/>
      <c r="M52" s="36"/>
      <c r="N52" s="36"/>
      <c r="O52" s="36"/>
    </row>
    <row r="53" spans="1:15" s="1" customFormat="1" ht="79.5" customHeight="1" x14ac:dyDescent="0.25">
      <c r="A53" s="68"/>
      <c r="B53" s="4" t="s">
        <v>34</v>
      </c>
      <c r="C53" s="61"/>
      <c r="D53" s="62"/>
      <c r="E53" s="63"/>
      <c r="F53" s="5" t="s">
        <v>29</v>
      </c>
      <c r="G53" s="11" t="b">
        <f>IF(C53&lt;&gt;"","green",IF(D53&lt;&gt;"","yellow",IF(E53&lt;&gt;"","red")))</f>
        <v>0</v>
      </c>
      <c r="H53" s="52"/>
    </row>
    <row r="54" spans="1:15" s="3" customFormat="1" ht="30" customHeight="1" x14ac:dyDescent="0.25">
      <c r="A54" s="28"/>
      <c r="H54" s="54"/>
      <c r="I54" s="36"/>
      <c r="J54" s="36"/>
      <c r="K54" s="36"/>
      <c r="L54" s="36"/>
      <c r="M54" s="36"/>
      <c r="N54" s="36"/>
      <c r="O54" s="36"/>
    </row>
    <row r="55" spans="1:15" s="3" customFormat="1" ht="30" customHeight="1" x14ac:dyDescent="0.25">
      <c r="A55" s="68" t="s">
        <v>8</v>
      </c>
      <c r="B55" s="6"/>
      <c r="C55" s="12"/>
      <c r="D55" s="7"/>
      <c r="E55" s="13"/>
      <c r="F55" s="8"/>
      <c r="G55" s="10"/>
      <c r="H55" s="54" t="str">
        <f>IF(OR(G56=FALSE,G58=FALSE,G60=FALSE),"not all indicators assessed",(IF(OR(G56="red",G58="red",G60="red"),"red",IF(OR(G56="yellow",G58="yellow",G60="yellow"),"yellow","green"))))</f>
        <v>not all indicators assessed</v>
      </c>
      <c r="I55" s="36"/>
      <c r="J55" s="36"/>
      <c r="K55" s="36"/>
      <c r="L55" s="36"/>
      <c r="M55" s="36"/>
      <c r="N55" s="36"/>
      <c r="O55" s="36"/>
    </row>
    <row r="56" spans="1:15" s="1" customFormat="1" ht="117" customHeight="1" x14ac:dyDescent="0.25">
      <c r="A56" s="68"/>
      <c r="B56" s="4" t="s">
        <v>72</v>
      </c>
      <c r="C56" s="61"/>
      <c r="D56" s="62"/>
      <c r="E56" s="63"/>
      <c r="F56" s="5" t="s">
        <v>32</v>
      </c>
      <c r="G56" s="11" t="b">
        <f>IF(C56&lt;&gt;"","green",IF(D56&lt;&gt;"","yellow",IF(E56&lt;&gt;"","red")))</f>
        <v>0</v>
      </c>
      <c r="H56" s="52"/>
    </row>
    <row r="57" spans="1:15" s="1" customFormat="1" ht="27.75" customHeight="1" x14ac:dyDescent="0.25">
      <c r="A57" s="68"/>
      <c r="B57" s="6"/>
      <c r="C57" s="12"/>
      <c r="D57" s="7"/>
      <c r="E57" s="13"/>
      <c r="F57" s="8"/>
      <c r="G57" s="10"/>
      <c r="H57" s="52"/>
    </row>
    <row r="58" spans="1:15" s="1" customFormat="1" ht="80.099999999999994" customHeight="1" x14ac:dyDescent="0.25">
      <c r="A58" s="68"/>
      <c r="B58" s="4" t="s">
        <v>73</v>
      </c>
      <c r="C58" s="61"/>
      <c r="D58" s="62"/>
      <c r="E58" s="63"/>
      <c r="F58" s="5" t="s">
        <v>33</v>
      </c>
      <c r="G58" s="11" t="b">
        <f>IF(C58&lt;&gt;"","green",IF(D58&lt;&gt;"","yellow",IF(E58&lt;&gt;"","red")))</f>
        <v>0</v>
      </c>
      <c r="H58" s="52"/>
    </row>
    <row r="59" spans="1:15" s="1" customFormat="1" ht="27.75" customHeight="1" x14ac:dyDescent="0.25">
      <c r="A59" s="68"/>
      <c r="B59" s="6"/>
      <c r="C59" s="12"/>
      <c r="D59" s="7"/>
      <c r="E59" s="13"/>
      <c r="F59" s="8"/>
      <c r="G59" s="10"/>
      <c r="H59" s="52"/>
    </row>
    <row r="60" spans="1:15" s="1" customFormat="1" ht="77.25" customHeight="1" x14ac:dyDescent="0.25">
      <c r="A60" s="68"/>
      <c r="B60" s="4" t="s">
        <v>84</v>
      </c>
      <c r="C60" s="61"/>
      <c r="D60" s="62"/>
      <c r="E60" s="63"/>
      <c r="F60" s="5" t="s">
        <v>74</v>
      </c>
      <c r="G60" s="11" t="b">
        <f>IF(C60&lt;&gt;"","green",IF(D60&lt;&gt;"","yellow",IF(E60&lt;&gt;"","red")))</f>
        <v>0</v>
      </c>
      <c r="H60" s="52"/>
    </row>
    <row r="61" spans="1:15" s="3" customFormat="1" ht="30" customHeight="1" x14ac:dyDescent="0.25">
      <c r="A61" s="26"/>
      <c r="H61" s="54"/>
      <c r="I61" s="36"/>
      <c r="J61" s="36"/>
      <c r="K61" s="36"/>
      <c r="L61" s="36"/>
      <c r="M61" s="36"/>
      <c r="N61" s="36"/>
      <c r="O61" s="36"/>
    </row>
    <row r="62" spans="1:15" s="2" customFormat="1" ht="30" customHeight="1" x14ac:dyDescent="0.25">
      <c r="A62" s="26"/>
      <c r="H62" s="56"/>
      <c r="I62" s="37"/>
      <c r="J62" s="37"/>
      <c r="K62" s="37"/>
      <c r="L62" s="37"/>
      <c r="M62" s="37"/>
      <c r="N62" s="37"/>
      <c r="O62" s="37"/>
    </row>
    <row r="63" spans="1:15" ht="80.099999999999994" customHeight="1" x14ac:dyDescent="0.25"/>
    <row r="64" spans="1:15" s="2" customFormat="1" ht="30" customHeight="1" x14ac:dyDescent="0.25">
      <c r="A64" s="26"/>
      <c r="H64" s="56"/>
      <c r="I64" s="37"/>
      <c r="J64" s="37"/>
      <c r="K64" s="37"/>
      <c r="L64" s="37"/>
      <c r="M64" s="37"/>
      <c r="N64" s="37"/>
      <c r="O64" s="37"/>
    </row>
    <row r="65" ht="80.099999999999994" customHeight="1" x14ac:dyDescent="0.25"/>
  </sheetData>
  <sheetProtection password="DC77" sheet="1" objects="1" scenarios="1" formatCells="0" formatColumns="0" formatRows="0" insertColumns="0" insertRows="0" insertHyperlinks="0" deleteColumns="0" deleteRows="0" sort="0" autoFilter="0" pivotTables="0"/>
  <protectedRanges>
    <protectedRange password="DC77" sqref="C12:E12 C16:E16 C19:E19 C22:E22 C24:D24 E24 C26:E26 C29:E29 C31:E31 C34:E34 C36:E36 C38:E38 C45:E45 C42:E42 C49:D49 E49 C53:E53 D56:E56 C56 C58:E58 C60:E60" name="Range1"/>
  </protectedRanges>
  <mergeCells count="16">
    <mergeCell ref="A47:A49"/>
    <mergeCell ref="A51:A53"/>
    <mergeCell ref="F1:G1"/>
    <mergeCell ref="A55:A60"/>
    <mergeCell ref="A21:A26"/>
    <mergeCell ref="A10:A12"/>
    <mergeCell ref="A14:A19"/>
    <mergeCell ref="A28:A31"/>
    <mergeCell ref="A33:A38"/>
    <mergeCell ref="A40:A45"/>
    <mergeCell ref="H4:N4"/>
    <mergeCell ref="H5:N5"/>
    <mergeCell ref="F7:G7"/>
    <mergeCell ref="H7:N7"/>
    <mergeCell ref="F3:G4"/>
    <mergeCell ref="F5:G6"/>
  </mergeCells>
  <conditionalFormatting sqref="G56:G60">
    <cfRule type="cellIs" dxfId="53" priority="59" operator="equal">
      <formula>"yellow"</formula>
    </cfRule>
    <cfRule type="cellIs" dxfId="52" priority="60" operator="equal">
      <formula>"red"</formula>
    </cfRule>
    <cfRule type="cellIs" dxfId="51" priority="61" operator="equal">
      <formula>"green"</formula>
    </cfRule>
  </conditionalFormatting>
  <conditionalFormatting sqref="G22:G26">
    <cfRule type="cellIs" dxfId="50" priority="56" operator="equal">
      <formula>"yellow"</formula>
    </cfRule>
    <cfRule type="cellIs" dxfId="49" priority="57" operator="equal">
      <formula>"red"</formula>
    </cfRule>
    <cfRule type="cellIs" dxfId="48" priority="58" operator="equal">
      <formula>"green"</formula>
    </cfRule>
  </conditionalFormatting>
  <conditionalFormatting sqref="G12:G16">
    <cfRule type="cellIs" dxfId="47" priority="53" operator="equal">
      <formula>"yellow"</formula>
    </cfRule>
    <cfRule type="cellIs" dxfId="46" priority="54" operator="equal">
      <formula>"red"</formula>
    </cfRule>
    <cfRule type="cellIs" dxfId="45" priority="55" operator="equal">
      <formula>"green"</formula>
    </cfRule>
  </conditionalFormatting>
  <conditionalFormatting sqref="G20">
    <cfRule type="cellIs" dxfId="44" priority="50" operator="equal">
      <formula>"yellow"</formula>
    </cfRule>
    <cfRule type="cellIs" dxfId="43" priority="51" operator="equal">
      <formula>"red"</formula>
    </cfRule>
    <cfRule type="cellIs" dxfId="42" priority="52" operator="equal">
      <formula>"green"</formula>
    </cfRule>
  </conditionalFormatting>
  <conditionalFormatting sqref="G17 G19">
    <cfRule type="cellIs" dxfId="41" priority="47" operator="equal">
      <formula>"yellow"</formula>
    </cfRule>
    <cfRule type="cellIs" dxfId="40" priority="48" operator="equal">
      <formula>"red"</formula>
    </cfRule>
    <cfRule type="cellIs" dxfId="39" priority="49" operator="equal">
      <formula>"green"</formula>
    </cfRule>
  </conditionalFormatting>
  <conditionalFormatting sqref="G28:G29">
    <cfRule type="cellIs" dxfId="38" priority="41" operator="equal">
      <formula>"yellow"</formula>
    </cfRule>
    <cfRule type="cellIs" dxfId="37" priority="42" operator="equal">
      <formula>"red"</formula>
    </cfRule>
    <cfRule type="cellIs" dxfId="36" priority="43" operator="equal">
      <formula>"green"</formula>
    </cfRule>
  </conditionalFormatting>
  <conditionalFormatting sqref="G30:G31">
    <cfRule type="cellIs" dxfId="35" priority="38" operator="equal">
      <formula>"yellow"</formula>
    </cfRule>
    <cfRule type="cellIs" dxfId="34" priority="39" operator="equal">
      <formula>"red"</formula>
    </cfRule>
    <cfRule type="cellIs" dxfId="33" priority="40" operator="equal">
      <formula>"green"</formula>
    </cfRule>
  </conditionalFormatting>
  <conditionalFormatting sqref="G34:G38">
    <cfRule type="cellIs" dxfId="32" priority="35" operator="equal">
      <formula>"yellow"</formula>
    </cfRule>
    <cfRule type="cellIs" dxfId="31" priority="36" operator="equal">
      <formula>"red"</formula>
    </cfRule>
    <cfRule type="cellIs" dxfId="30" priority="37" operator="equal">
      <formula>"green"</formula>
    </cfRule>
  </conditionalFormatting>
  <conditionalFormatting sqref="G43 G45">
    <cfRule type="cellIs" dxfId="29" priority="29" operator="equal">
      <formula>"yellow"</formula>
    </cfRule>
    <cfRule type="cellIs" dxfId="28" priority="30" operator="equal">
      <formula>"red"</formula>
    </cfRule>
    <cfRule type="cellIs" dxfId="27" priority="31" operator="equal">
      <formula>"green"</formula>
    </cfRule>
  </conditionalFormatting>
  <conditionalFormatting sqref="G40 G42">
    <cfRule type="cellIs" dxfId="26" priority="32" operator="equal">
      <formula>"yellow"</formula>
    </cfRule>
    <cfRule type="cellIs" dxfId="25" priority="33" operator="equal">
      <formula>"red"</formula>
    </cfRule>
    <cfRule type="cellIs" dxfId="24" priority="34" operator="equal">
      <formula>"green"</formula>
    </cfRule>
  </conditionalFormatting>
  <conditionalFormatting sqref="G49">
    <cfRule type="cellIs" dxfId="23" priority="26" operator="equal">
      <formula>"yellow"</formula>
    </cfRule>
    <cfRule type="cellIs" dxfId="22" priority="27" operator="equal">
      <formula>"red"</formula>
    </cfRule>
    <cfRule type="cellIs" dxfId="21" priority="28" operator="equal">
      <formula>"green"</formula>
    </cfRule>
  </conditionalFormatting>
  <conditionalFormatting sqref="G53">
    <cfRule type="cellIs" dxfId="20" priority="23" operator="equal">
      <formula>"yellow"</formula>
    </cfRule>
    <cfRule type="cellIs" dxfId="19" priority="24" operator="equal">
      <formula>"red"</formula>
    </cfRule>
    <cfRule type="cellIs" dxfId="18" priority="25" operator="equal">
      <formula>"green"</formula>
    </cfRule>
  </conditionalFormatting>
  <conditionalFormatting sqref="F8:G9 F5 F1:G2 F3 F7">
    <cfRule type="cellIs" dxfId="17" priority="20" operator="equal">
      <formula>"yellow"</formula>
    </cfRule>
    <cfRule type="cellIs" dxfId="16" priority="21" operator="equal">
      <formula>"red"</formula>
    </cfRule>
    <cfRule type="cellIs" dxfId="15" priority="22" operator="equal">
      <formula>"green"</formula>
    </cfRule>
  </conditionalFormatting>
  <conditionalFormatting sqref="G18">
    <cfRule type="cellIs" dxfId="14" priority="17" operator="equal">
      <formula>"yellow"</formula>
    </cfRule>
    <cfRule type="cellIs" dxfId="13" priority="18" operator="equal">
      <formula>"red"</formula>
    </cfRule>
    <cfRule type="cellIs" dxfId="12" priority="19" operator="equal">
      <formula>"green"</formula>
    </cfRule>
  </conditionalFormatting>
  <conditionalFormatting sqref="G41">
    <cfRule type="cellIs" dxfId="11" priority="14" operator="equal">
      <formula>"yellow"</formula>
    </cfRule>
    <cfRule type="cellIs" dxfId="10" priority="15" operator="equal">
      <formula>"red"</formula>
    </cfRule>
    <cfRule type="cellIs" dxfId="9" priority="16" operator="equal">
      <formula>"green"</formula>
    </cfRule>
  </conditionalFormatting>
  <conditionalFormatting sqref="G44">
    <cfRule type="cellIs" dxfId="8" priority="11" operator="equal">
      <formula>"yellow"</formula>
    </cfRule>
    <cfRule type="cellIs" dxfId="7" priority="12" operator="equal">
      <formula>"red"</formula>
    </cfRule>
    <cfRule type="cellIs" dxfId="6" priority="13" operator="equal">
      <formula>"green"</formula>
    </cfRule>
  </conditionalFormatting>
  <conditionalFormatting sqref="G48">
    <cfRule type="cellIs" dxfId="5" priority="8" operator="equal">
      <formula>"yellow"</formula>
    </cfRule>
    <cfRule type="cellIs" dxfId="4" priority="9" operator="equal">
      <formula>"red"</formula>
    </cfRule>
    <cfRule type="cellIs" dxfId="3" priority="10" operator="equal">
      <formula>"green"</formula>
    </cfRule>
  </conditionalFormatting>
  <conditionalFormatting sqref="G52">
    <cfRule type="cellIs" dxfId="2" priority="5" operator="equal">
      <formula>"yellow"</formula>
    </cfRule>
    <cfRule type="cellIs" dxfId="1" priority="6" operator="equal">
      <formula>"red"</formula>
    </cfRule>
    <cfRule type="cellIs" dxfId="0" priority="7" operator="equal">
      <formula>"green"</formula>
    </cfRule>
  </conditionalFormatting>
  <conditionalFormatting sqref="B4">
    <cfRule type="dataBar" priority="1">
      <dataBar showValue="0">
        <cfvo type="num" val="0"/>
        <cfvo type="num" val="9"/>
        <color theme="0" tint="-0.34998626667073579"/>
      </dataBar>
      <extLst>
        <ext xmlns:x14="http://schemas.microsoft.com/office/spreadsheetml/2009/9/main" uri="{B025F937-C7B1-47D3-B67F-A62EFF666E3E}">
          <x14:id>{2CD1526A-8852-4514-BBCB-00ADB2A30001}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3" fitToHeight="2" orientation="portrait" r:id="rId1"/>
  <headerFooter>
    <oddFooter>&amp;L&amp;"-,Bold"IBM Deutschland GmbH&amp;C&amp;D&amp;RPage &amp;P</oddFooter>
  </headerFooter>
  <rowBreaks count="2" manualBreakCount="2">
    <brk id="27" max="6" man="1"/>
    <brk id="45" max="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D1526A-8852-4514-BBCB-00ADB2A30001}">
            <x14:dataBar minLength="0" maxLength="100" gradient="0">
              <x14:cfvo type="num">
                <xm:f>0</xm:f>
              </x14:cfvo>
              <x14:cfvo type="num">
                <xm:f>9</xm:f>
              </x14:cfvo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5" x14ac:dyDescent="0.25"/>
  <cols>
    <col min="1" max="1" width="10.85546875" bestFit="1" customWidth="1"/>
    <col min="2" max="2" width="13.7109375" bestFit="1" customWidth="1"/>
  </cols>
  <sheetData>
    <row r="1" spans="1:2" x14ac:dyDescent="0.25">
      <c r="A1" s="38" t="s">
        <v>61</v>
      </c>
    </row>
    <row r="2" spans="1:2" ht="15" customHeight="1" x14ac:dyDescent="0.25">
      <c r="A2" t="s">
        <v>60</v>
      </c>
      <c r="B2">
        <f>COUNTIF('Agile Readiness Checker'!H:H,"green")</f>
        <v>0</v>
      </c>
    </row>
    <row r="3" spans="1:2" x14ac:dyDescent="0.25">
      <c r="A3" t="s">
        <v>58</v>
      </c>
      <c r="B3">
        <f>COUNTIF('Agile Readiness Checker'!H:H,"yellow")</f>
        <v>0</v>
      </c>
    </row>
    <row r="4" spans="1:2" x14ac:dyDescent="0.25">
      <c r="A4" t="s">
        <v>59</v>
      </c>
      <c r="B4">
        <f>COUNTIF('Agile Readiness Checker'!H:H,"red")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Introduction</vt:lpstr>
      <vt:lpstr>Agile Readiness Checker</vt:lpstr>
      <vt:lpstr>Sheet2</vt:lpstr>
      <vt:lpstr>'Agile Readiness Checker'!Print_Area</vt:lpstr>
      <vt:lpstr>Introduction!Print_Area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Wetzig</dc:creator>
  <cp:lastModifiedBy>Jenny Wetzig</cp:lastModifiedBy>
  <cp:lastPrinted>2014-09-25T12:53:33Z</cp:lastPrinted>
  <dcterms:created xsi:type="dcterms:W3CDTF">2014-05-09T16:08:53Z</dcterms:created>
  <dcterms:modified xsi:type="dcterms:W3CDTF">2014-12-13T12:58:31Z</dcterms:modified>
</cp:coreProperties>
</file>